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5\"/>
    </mc:Choice>
  </mc:AlternateContent>
  <bookViews>
    <workbookView xWindow="0" yWindow="0" windowWidth="20490" windowHeight="7650"/>
  </bookViews>
  <sheets>
    <sheet name="SUMA 1" sheetId="7" r:id="rId1"/>
    <sheet name="SUMA 2" sheetId="8" r:id="rId2"/>
    <sheet name="SUMA 3" sheetId="9" r:id="rId3"/>
    <sheet name="SUMA 4" sheetId="10" r:id="rId4"/>
    <sheet name="VARIOS" sheetId="11" r:id="rId5"/>
    <sheet name="REDONDEAR" sheetId="12" r:id="rId6"/>
    <sheet name="SUMA 1 RES." sheetId="1" r:id="rId7"/>
    <sheet name="SUMA 2 RES." sheetId="2" r:id="rId8"/>
    <sheet name="SUMA 3 RES." sheetId="3" r:id="rId9"/>
    <sheet name="SUMA 4 RES." sheetId="4" r:id="rId10"/>
    <sheet name="VARIOS RES." sheetId="5" r:id="rId11"/>
    <sheet name="REDONDEAR RES." sheetId="6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G20" i="7"/>
  <c r="G19" i="7"/>
  <c r="H19" i="7" s="1"/>
  <c r="H18" i="7"/>
  <c r="G18" i="7"/>
  <c r="G17" i="7"/>
  <c r="H17" i="7" s="1"/>
  <c r="H16" i="7"/>
  <c r="G16" i="7"/>
  <c r="G15" i="7"/>
  <c r="H15" i="7" s="1"/>
  <c r="H14" i="7"/>
  <c r="G14" i="7"/>
  <c r="G13" i="7"/>
  <c r="H13" i="7" s="1"/>
  <c r="H12" i="7"/>
  <c r="G12" i="7"/>
  <c r="G11" i="7"/>
  <c r="H11" i="7" s="1"/>
  <c r="H10" i="7"/>
  <c r="G10" i="7"/>
  <c r="G9" i="7"/>
  <c r="H9" i="7" s="1"/>
  <c r="H8" i="7"/>
  <c r="G8" i="7"/>
  <c r="G7" i="7"/>
  <c r="H7" i="7" s="1"/>
  <c r="G6" i="7"/>
  <c r="H6" i="7" s="1"/>
  <c r="H5" i="7"/>
  <c r="G5" i="7"/>
  <c r="G4" i="7"/>
  <c r="H4" i="7" s="1"/>
  <c r="H3" i="7"/>
  <c r="G3" i="7"/>
  <c r="G2" i="7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" i="6"/>
  <c r="K7" i="5"/>
  <c r="K6" i="5"/>
  <c r="K5" i="5"/>
  <c r="K4" i="5"/>
  <c r="K3" i="5"/>
  <c r="E10" i="4"/>
  <c r="F10" i="4"/>
  <c r="G10" i="4"/>
  <c r="H10" i="4"/>
  <c r="K10" i="4" s="1"/>
  <c r="I10" i="4"/>
  <c r="J10" i="4"/>
  <c r="K4" i="4"/>
  <c r="K5" i="4"/>
  <c r="K6" i="4"/>
  <c r="K7" i="4"/>
  <c r="K8" i="4"/>
  <c r="K9" i="4"/>
  <c r="K4" i="3"/>
  <c r="K5" i="3"/>
  <c r="K6" i="3"/>
  <c r="K7" i="3"/>
  <c r="K8" i="3"/>
  <c r="K9" i="3"/>
  <c r="E10" i="2"/>
  <c r="F10" i="2"/>
  <c r="G10" i="2"/>
  <c r="H10" i="2"/>
  <c r="I10" i="2"/>
  <c r="J10" i="2"/>
  <c r="K6" i="1"/>
  <c r="K4" i="1"/>
  <c r="H2" i="7" l="1"/>
  <c r="H20" i="1"/>
  <c r="G20" i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H10" i="1"/>
  <c r="G10" i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<sst xmlns="http://schemas.openxmlformats.org/spreadsheetml/2006/main" count="2172" uniqueCount="74">
  <si>
    <t>Fecha</t>
  </si>
  <si>
    <t>Código</t>
  </si>
  <si>
    <t>Artículo</t>
  </si>
  <si>
    <t>Unidad</t>
  </si>
  <si>
    <t>Precio Unitario</t>
  </si>
  <si>
    <t>Cantidad</t>
  </si>
  <si>
    <t>Ventas</t>
  </si>
  <si>
    <t>Comisión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</si>
  <si>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</si>
  <si>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</si>
  <si>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</si>
  <si>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</si>
  <si>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</si>
  <si>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</si>
  <si>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</si>
  <si>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</si>
  <si>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</si>
  <si>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</si>
  <si>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</si>
  <si>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</si>
  <si>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</si>
  <si>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</si>
  <si>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</si>
  <si>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</si>
  <si>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Total en ventas</t>
  </si>
  <si>
    <t>Total en comisión</t>
  </si>
  <si>
    <t>Proyección de Ventas</t>
  </si>
  <si>
    <t>Enero</t>
  </si>
  <si>
    <t>Febrero</t>
  </si>
  <si>
    <t>Marzo</t>
  </si>
  <si>
    <t>Abril</t>
  </si>
  <si>
    <t>Mayo</t>
  </si>
  <si>
    <t>Junio</t>
  </si>
  <si>
    <t>Total semestral</t>
  </si>
  <si>
    <t>Total mensual</t>
  </si>
  <si>
    <t>Nº Doc</t>
  </si>
  <si>
    <t>Empresa</t>
  </si>
  <si>
    <t>Destino</t>
  </si>
  <si>
    <t>Cant.</t>
  </si>
  <si>
    <t>Importe (S/.)</t>
  </si>
  <si>
    <t>Flete($/Km)</t>
  </si>
  <si>
    <t>Km(recorrido)</t>
  </si>
  <si>
    <t>Carbamericas Inc.</t>
  </si>
  <si>
    <t>Arabia Saudita</t>
  </si>
  <si>
    <t>Vans Latinoamerica Mexico</t>
  </si>
  <si>
    <t>Gourmet Trading Company</t>
  </si>
  <si>
    <t>Atlantic Flower Import</t>
  </si>
  <si>
    <t>Sun America</t>
  </si>
  <si>
    <t>Alpine Marketing</t>
  </si>
  <si>
    <t>Crystal Valley</t>
  </si>
  <si>
    <t>Blue Ribbon Blosoms</t>
  </si>
  <si>
    <t>Abercrombie</t>
  </si>
  <si>
    <t>Brasil</t>
  </si>
  <si>
    <t>All American Farms Inc.</t>
  </si>
  <si>
    <t>Estados Unidos</t>
  </si>
  <si>
    <t>India</t>
  </si>
  <si>
    <t>Inglaterra</t>
  </si>
  <si>
    <t>Islandia</t>
  </si>
  <si>
    <t>Japón</t>
  </si>
  <si>
    <t>Libia</t>
  </si>
  <si>
    <t>Marruecos</t>
  </si>
  <si>
    <t>México</t>
  </si>
  <si>
    <t>Noruega</t>
  </si>
  <si>
    <t>Perú</t>
  </si>
  <si>
    <t>Portugal</t>
  </si>
  <si>
    <t>Suecia</t>
  </si>
  <si>
    <t>Promedio del costo de flete</t>
  </si>
  <si>
    <t>El máximo importe en S/</t>
  </si>
  <si>
    <t>La menor distancia</t>
  </si>
  <si>
    <t>Cantidad de empresas atendidas</t>
  </si>
  <si>
    <t>Cantidad de fletes registrados</t>
  </si>
  <si>
    <t>REDONDEO SIMPLE</t>
  </si>
  <si>
    <t>REDONDEO MAS</t>
  </si>
  <si>
    <t>REDONDEO MENOS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</si>
</sst>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* #,##0.00_-;\-&quot;S/&quot;* #,##0.00_-;_-&quot;S/&quot;* &quot;-&quot;??_-;_-@_-"/>
    <numFmt numFmtId="43" formatCode="_-* #,##0.00_-;\-* #,##0.00_-;_-* &quot;-&quot;??_-;_-@_-"/>
    <numFmt numFmtId="166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0" fillId="0" borderId="1" xfId="0" applyNumberFormat="1" applyFont="1" applyFill="1" applyBorder="1"/>
    <xf numFmtId="0" fontId="0" fillId="0" borderId="1" xfId="0" applyFont="1" applyFill="1" applyBorder="1"/>
    <xf numFmtId="43" fontId="0" fillId="0" borderId="1" xfId="1" applyFont="1" applyFill="1" applyBorder="1"/>
    <xf numFmtId="43" fontId="0" fillId="0" borderId="2" xfId="1" applyFont="1" applyFill="1" applyBorder="1"/>
    <xf numFmtId="0" fontId="0" fillId="0" borderId="3" xfId="0" applyBorder="1"/>
    <xf numFmtId="0" fontId="2" fillId="0" borderId="3" xfId="0" applyFont="1" applyBorder="1"/>
    <xf numFmtId="43" fontId="0" fillId="0" borderId="3" xfId="1" applyFont="1" applyBorder="1"/>
    <xf numFmtId="0" fontId="4" fillId="3" borderId="0" xfId="0" applyFont="1" applyFill="1" applyAlignment="1">
      <alignment horizontal="center"/>
    </xf>
    <xf numFmtId="43" fontId="0" fillId="0" borderId="0" xfId="1" applyFont="1"/>
    <xf numFmtId="0" fontId="3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43" fontId="2" fillId="3" borderId="0" xfId="1" applyFont="1" applyFill="1"/>
    <xf numFmtId="43" fontId="0" fillId="3" borderId="0" xfId="1" applyFont="1" applyFill="1"/>
    <xf numFmtId="0" fontId="2" fillId="4" borderId="0" xfId="0" applyFont="1" applyFill="1" applyAlignment="1">
      <alignment horizontal="center"/>
    </xf>
    <xf numFmtId="14" fontId="0" fillId="0" borderId="0" xfId="0" applyNumberFormat="1"/>
    <xf numFmtId="44" fontId="0" fillId="0" borderId="0" xfId="2" applyFont="1"/>
    <xf numFmtId="166" fontId="0" fillId="0" borderId="0" xfId="0" applyNumberFormat="1"/>
    <xf numFmtId="166" fontId="0" fillId="0" borderId="3" xfId="0" applyNumberFormat="1" applyBorder="1"/>
    <xf numFmtId="44" fontId="0" fillId="0" borderId="3" xfId="2" applyFont="1" applyBorder="1"/>
    <xf numFmtId="0" fontId="2" fillId="4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C1" zoomScale="140" zoomScaleNormal="140" workbookViewId="0">
      <selection activeCell="J11" sqref="J11"/>
    </sheetView>
  </sheetViews>
  <sheetFormatPr baseColWidth="10" defaultRowHeight="15" x14ac:dyDescent="0.25"/>
  <cols>
    <col min="1" max="1" width="11.5703125" bestFit="1" customWidth="1"/>
    <col min="2" max="2" width="7.42578125" bestFit="1" customWidth="1"/>
    <col min="3" max="3" width="21" bestFit="1" customWidth="1"/>
    <col min="4" max="4" width="11.42578125" customWidth="1"/>
    <col min="5" max="5" width="14.7109375" bestFit="1" customWidth="1"/>
    <col min="6" max="6" width="9.28515625" bestFit="1" customWidth="1"/>
    <col min="7" max="7" width="8.28515625" bestFit="1" customWidth="1"/>
    <col min="8" max="8" width="9.5703125" bestFit="1" customWidth="1"/>
    <col min="10" max="10" width="16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11" x14ac:dyDescent="0.25">
      <c r="A2" s="3">
        <v>41588</v>
      </c>
      <c r="B2" s="4" t="s">
        <v>8</v>
      </c>
      <c r="C2" s="4" t="s">
        <v>9</v>
      </c>
      <c r="D2" s="4" t="s">
        <v>10</v>
      </c>
      <c r="E2" s="5">
        <v>15</v>
      </c>
      <c r="F2" s="5">
        <v>50</v>
      </c>
      <c r="G2" s="5">
        <f t="shared" ref="G2:G20" si="0">E2*F2</f>
        <v>750</v>
      </c>
      <c r="H2" s="6">
        <f t="shared" ref="H2:H20" si="1">IF(F2&gt;=30,G2*4%,G2*3%)</f>
        <v>30</v>
      </c>
    </row>
    <row r="3" spans="1:11" x14ac:dyDescent="0.25">
      <c r="A3" s="3">
        <v>41588</v>
      </c>
      <c r="B3" s="4" t="s">
        <v>11</v>
      </c>
      <c r="C3" s="4" t="s">
        <v>12</v>
      </c>
      <c r="D3" s="4" t="s">
        <v>10</v>
      </c>
      <c r="E3" s="5">
        <v>12</v>
      </c>
      <c r="F3" s="5">
        <v>40</v>
      </c>
      <c r="G3" s="5">
        <f t="shared" si="0"/>
        <v>480</v>
      </c>
      <c r="H3" s="6">
        <f t="shared" si="1"/>
        <v>19.2</v>
      </c>
    </row>
    <row r="4" spans="1:11" x14ac:dyDescent="0.25">
      <c r="A4" s="3">
        <v>41588</v>
      </c>
      <c r="B4" s="4" t="s">
        <v>13</v>
      </c>
      <c r="C4" s="4" t="s">
        <v>14</v>
      </c>
      <c r="D4" s="4" t="s">
        <v>15</v>
      </c>
      <c r="E4" s="5">
        <v>2.5</v>
      </c>
      <c r="F4" s="5">
        <v>30</v>
      </c>
      <c r="G4" s="5">
        <f t="shared" si="0"/>
        <v>75</v>
      </c>
      <c r="H4" s="6">
        <f t="shared" si="1"/>
        <v>3</v>
      </c>
      <c r="J4" s="8" t="s">
        <v>24</v>
      </c>
      <c r="K4" s="9"/>
    </row>
    <row r="5" spans="1:11" x14ac:dyDescent="0.25">
      <c r="A5" s="3">
        <v>41588</v>
      </c>
      <c r="B5" s="4" t="s">
        <v>16</v>
      </c>
      <c r="C5" s="4" t="s">
        <v>17</v>
      </c>
      <c r="D5" s="4" t="s">
        <v>18</v>
      </c>
      <c r="E5" s="5">
        <v>3</v>
      </c>
      <c r="F5" s="5">
        <v>30</v>
      </c>
      <c r="G5" s="5">
        <f t="shared" si="0"/>
        <v>90</v>
      </c>
      <c r="H5" s="6">
        <f t="shared" si="1"/>
        <v>3.6</v>
      </c>
    </row>
    <row r="6" spans="1:11" x14ac:dyDescent="0.25">
      <c r="A6" s="3">
        <v>41588</v>
      </c>
      <c r="B6" s="4" t="s">
        <v>19</v>
      </c>
      <c r="C6" s="4" t="s">
        <v>20</v>
      </c>
      <c r="D6" s="4" t="s">
        <v>10</v>
      </c>
      <c r="E6" s="5">
        <v>10</v>
      </c>
      <c r="F6" s="5">
        <v>30</v>
      </c>
      <c r="G6" s="5">
        <f t="shared" si="0"/>
        <v>300</v>
      </c>
      <c r="H6" s="6">
        <f t="shared" si="1"/>
        <v>12</v>
      </c>
      <c r="J6" s="8" t="s">
        <v>25</v>
      </c>
      <c r="K6" s="9"/>
    </row>
    <row r="7" spans="1:11" x14ac:dyDescent="0.25">
      <c r="A7" s="3">
        <v>41588</v>
      </c>
      <c r="B7" s="4" t="s">
        <v>21</v>
      </c>
      <c r="C7" s="4" t="s">
        <v>22</v>
      </c>
      <c r="D7" s="4" t="s">
        <v>23</v>
      </c>
      <c r="E7" s="5">
        <v>25</v>
      </c>
      <c r="F7" s="5">
        <v>30</v>
      </c>
      <c r="G7" s="5">
        <f t="shared" si="0"/>
        <v>750</v>
      </c>
      <c r="H7" s="6">
        <f t="shared" si="1"/>
        <v>30</v>
      </c>
    </row>
    <row r="8" spans="1:11" x14ac:dyDescent="0.25">
      <c r="A8" s="3">
        <v>41598</v>
      </c>
      <c r="B8" s="4" t="s">
        <v>16</v>
      </c>
      <c r="C8" s="4" t="s">
        <v>17</v>
      </c>
      <c r="D8" s="4" t="s">
        <v>18</v>
      </c>
      <c r="E8" s="5">
        <v>3</v>
      </c>
      <c r="F8" s="5">
        <v>30</v>
      </c>
      <c r="G8" s="5">
        <f t="shared" si="0"/>
        <v>90</v>
      </c>
      <c r="H8" s="6">
        <f t="shared" si="1"/>
        <v>3.6</v>
      </c>
    </row>
    <row r="9" spans="1:11" x14ac:dyDescent="0.25">
      <c r="A9" s="3">
        <v>41598</v>
      </c>
      <c r="B9" s="4" t="s">
        <v>13</v>
      </c>
      <c r="C9" s="4" t="s">
        <v>14</v>
      </c>
      <c r="D9" s="4" t="s">
        <v>15</v>
      </c>
      <c r="E9" s="5">
        <v>2.5</v>
      </c>
      <c r="F9" s="5">
        <v>20</v>
      </c>
      <c r="G9" s="5">
        <f t="shared" si="0"/>
        <v>50</v>
      </c>
      <c r="H9" s="6">
        <f t="shared" si="1"/>
        <v>1.5</v>
      </c>
    </row>
    <row r="10" spans="1:11" x14ac:dyDescent="0.25">
      <c r="A10" s="3">
        <v>41598</v>
      </c>
      <c r="B10" s="4" t="s">
        <v>19</v>
      </c>
      <c r="C10" s="4" t="s">
        <v>20</v>
      </c>
      <c r="D10" s="4" t="s">
        <v>10</v>
      </c>
      <c r="E10" s="5">
        <v>10</v>
      </c>
      <c r="F10" s="5">
        <v>20</v>
      </c>
      <c r="G10" s="5">
        <f t="shared" si="0"/>
        <v>200</v>
      </c>
      <c r="H10" s="6">
        <f t="shared" si="1"/>
        <v>6</v>
      </c>
    </row>
    <row r="11" spans="1:11" x14ac:dyDescent="0.25">
      <c r="A11" s="3">
        <v>41598</v>
      </c>
      <c r="B11" s="4" t="s">
        <v>21</v>
      </c>
      <c r="C11" s="4" t="s">
        <v>22</v>
      </c>
      <c r="D11" s="4" t="s">
        <v>23</v>
      </c>
      <c r="E11" s="5">
        <v>25</v>
      </c>
      <c r="F11" s="5">
        <v>20</v>
      </c>
      <c r="G11" s="5">
        <f t="shared" si="0"/>
        <v>500</v>
      </c>
      <c r="H11" s="6">
        <f t="shared" si="1"/>
        <v>15</v>
      </c>
    </row>
    <row r="12" spans="1:11" x14ac:dyDescent="0.25">
      <c r="A12" s="3">
        <v>41598</v>
      </c>
      <c r="B12" s="4" t="s">
        <v>11</v>
      </c>
      <c r="C12" s="4" t="s">
        <v>12</v>
      </c>
      <c r="D12" s="4" t="s">
        <v>10</v>
      </c>
      <c r="E12" s="5">
        <v>12</v>
      </c>
      <c r="F12" s="5">
        <v>10</v>
      </c>
      <c r="G12" s="5">
        <f t="shared" si="0"/>
        <v>120</v>
      </c>
      <c r="H12" s="6">
        <f t="shared" si="1"/>
        <v>3.5999999999999996</v>
      </c>
    </row>
    <row r="13" spans="1:11" x14ac:dyDescent="0.25">
      <c r="A13" s="3">
        <v>41598</v>
      </c>
      <c r="B13" s="4" t="s">
        <v>8</v>
      </c>
      <c r="C13" s="4" t="s">
        <v>9</v>
      </c>
      <c r="D13" s="4" t="s">
        <v>10</v>
      </c>
      <c r="E13" s="5">
        <v>15</v>
      </c>
      <c r="F13" s="5">
        <v>10</v>
      </c>
      <c r="G13" s="5">
        <f t="shared" si="0"/>
        <v>150</v>
      </c>
      <c r="H13" s="6">
        <f t="shared" si="1"/>
        <v>4.5</v>
      </c>
    </row>
    <row r="14" spans="1:11" x14ac:dyDescent="0.25">
      <c r="A14" s="3">
        <v>41607</v>
      </c>
      <c r="B14" s="4" t="s">
        <v>11</v>
      </c>
      <c r="C14" s="4" t="s">
        <v>12</v>
      </c>
      <c r="D14" s="4" t="s">
        <v>10</v>
      </c>
      <c r="E14" s="5">
        <v>12</v>
      </c>
      <c r="F14" s="5">
        <v>50</v>
      </c>
      <c r="G14" s="5">
        <f t="shared" si="0"/>
        <v>600</v>
      </c>
      <c r="H14" s="6">
        <f t="shared" si="1"/>
        <v>24</v>
      </c>
    </row>
    <row r="15" spans="1:11" x14ac:dyDescent="0.25">
      <c r="A15" s="3">
        <v>41608</v>
      </c>
      <c r="B15" s="4" t="s">
        <v>13</v>
      </c>
      <c r="C15" s="4" t="s">
        <v>14</v>
      </c>
      <c r="D15" s="4" t="s">
        <v>15</v>
      </c>
      <c r="E15" s="5">
        <v>2.5</v>
      </c>
      <c r="F15" s="5">
        <v>40</v>
      </c>
      <c r="G15" s="5">
        <f t="shared" si="0"/>
        <v>100</v>
      </c>
      <c r="H15" s="6">
        <f t="shared" si="1"/>
        <v>4</v>
      </c>
    </row>
    <row r="16" spans="1:11" x14ac:dyDescent="0.25">
      <c r="A16" s="3">
        <v>41608</v>
      </c>
      <c r="B16" s="4" t="s">
        <v>8</v>
      </c>
      <c r="C16" s="4" t="s">
        <v>9</v>
      </c>
      <c r="D16" s="4" t="s">
        <v>10</v>
      </c>
      <c r="E16" s="5">
        <v>15</v>
      </c>
      <c r="F16" s="5">
        <v>40</v>
      </c>
      <c r="G16" s="5">
        <f t="shared" si="0"/>
        <v>600</v>
      </c>
      <c r="H16" s="6">
        <f t="shared" si="1"/>
        <v>24</v>
      </c>
    </row>
    <row r="17" spans="1:8" x14ac:dyDescent="0.25">
      <c r="A17" s="3">
        <v>41608</v>
      </c>
      <c r="B17" s="4" t="s">
        <v>16</v>
      </c>
      <c r="C17" s="4" t="s">
        <v>17</v>
      </c>
      <c r="D17" s="4" t="s">
        <v>18</v>
      </c>
      <c r="E17" s="5">
        <v>3</v>
      </c>
      <c r="F17" s="5">
        <v>30</v>
      </c>
      <c r="G17" s="5">
        <f t="shared" si="0"/>
        <v>90</v>
      </c>
      <c r="H17" s="6">
        <f t="shared" si="1"/>
        <v>3.6</v>
      </c>
    </row>
    <row r="18" spans="1:8" x14ac:dyDescent="0.25">
      <c r="A18" s="3">
        <v>41608</v>
      </c>
      <c r="B18" s="4" t="s">
        <v>11</v>
      </c>
      <c r="C18" s="4" t="s">
        <v>12</v>
      </c>
      <c r="D18" s="4" t="s">
        <v>10</v>
      </c>
      <c r="E18" s="5">
        <v>12</v>
      </c>
      <c r="F18" s="5">
        <v>30</v>
      </c>
      <c r="G18" s="5">
        <f t="shared" si="0"/>
        <v>360</v>
      </c>
      <c r="H18" s="6">
        <f t="shared" si="1"/>
        <v>14.4</v>
      </c>
    </row>
    <row r="19" spans="1:8" x14ac:dyDescent="0.25">
      <c r="A19" s="3">
        <v>41608</v>
      </c>
      <c r="B19" s="4" t="s">
        <v>19</v>
      </c>
      <c r="C19" s="4" t="s">
        <v>20</v>
      </c>
      <c r="D19" s="4" t="s">
        <v>10</v>
      </c>
      <c r="E19" s="5">
        <v>10</v>
      </c>
      <c r="F19" s="5">
        <v>20</v>
      </c>
      <c r="G19" s="5">
        <f t="shared" si="0"/>
        <v>200</v>
      </c>
      <c r="H19" s="6">
        <f t="shared" si="1"/>
        <v>6</v>
      </c>
    </row>
    <row r="20" spans="1:8" x14ac:dyDescent="0.25">
      <c r="A20" s="3">
        <v>41608</v>
      </c>
      <c r="B20" s="4" t="s">
        <v>21</v>
      </c>
      <c r="C20" s="4" t="s">
        <v>22</v>
      </c>
      <c r="D20" s="4" t="s">
        <v>23</v>
      </c>
      <c r="E20" s="5">
        <v>25</v>
      </c>
      <c r="F20" s="5">
        <v>20</v>
      </c>
      <c r="G20" s="5">
        <f t="shared" si="0"/>
        <v>500</v>
      </c>
      <c r="H20" s="6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"/>
  <sheetViews>
    <sheetView workbookViewId="0">
      <selection activeCell="K7" sqref="K7"/>
    </sheetView>
  </sheetViews>
  <sheetFormatPr baseColWidth="10" defaultRowHeight="15" x14ac:dyDescent="0.25"/>
  <cols>
    <col min="3" max="3" width="21" bestFit="1" customWidth="1"/>
    <col min="11" max="11" width="14.85546875" bestFit="1" customWidth="1"/>
  </cols>
  <sheetData>
    <row r="1" spans="1:11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2" t="s">
        <v>33</v>
      </c>
    </row>
    <row r="4" spans="1:11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  <c r="K4" s="15">
        <f>SUM(E4:J4)</f>
        <v>3007</v>
      </c>
    </row>
    <row r="5" spans="1:11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  <c r="K5" s="15">
        <f>SUM(E5:J5)</f>
        <v>2516</v>
      </c>
    </row>
    <row r="6" spans="1:11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  <c r="K6" s="15">
        <f>SUM(E6:J6)</f>
        <v>1476</v>
      </c>
    </row>
    <row r="7" spans="1:11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  <c r="K7" s="15">
        <f>SUM(E7:J7)</f>
        <v>1857</v>
      </c>
    </row>
    <row r="8" spans="1:11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  <c r="K8" s="15">
        <f>SUM(E8:J8)</f>
        <v>2518</v>
      </c>
    </row>
    <row r="9" spans="1:11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  <c r="K9" s="15">
        <f>SUM(E9:J9)</f>
        <v>1878</v>
      </c>
    </row>
    <row r="10" spans="1:11" x14ac:dyDescent="0.25">
      <c r="A10" s="13" t="s">
        <v>34</v>
      </c>
      <c r="B10" s="13"/>
      <c r="C10" s="13"/>
      <c r="D10" s="13"/>
      <c r="E10" s="14">
        <f>SUM(E4:E9)</f>
        <v>2445</v>
      </c>
      <c r="F10" s="14">
        <f>SUM(F4:F9)</f>
        <v>2306</v>
      </c>
      <c r="G10" s="14">
        <f>SUM(G4:G9)</f>
        <v>1943</v>
      </c>
      <c r="H10" s="14">
        <f>SUM(H4:H9)</f>
        <v>2256</v>
      </c>
      <c r="I10" s="14">
        <f>SUM(I4:I9)</f>
        <v>1769</v>
      </c>
      <c r="J10" s="14">
        <f>SUM(J4:J9)</f>
        <v>2533</v>
      </c>
      <c r="K10" s="15">
        <f>SUM(E10:J10)</f>
        <v>13252</v>
      </c>
    </row>
  </sheetData>
  <mergeCells count="2">
    <mergeCell ref="A1:K1"/>
    <mergeCell ref="A10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7"/>
  <sheetViews>
    <sheetView topLeftCell="D1" zoomScale="140" zoomScaleNormal="140" workbookViewId="0">
      <selection activeCell="K7" sqref="K7"/>
    </sheetView>
  </sheetViews>
  <sheetFormatPr baseColWidth="10" defaultRowHeight="15" x14ac:dyDescent="0.25"/>
  <cols>
    <col min="1" max="1" width="7" bestFit="1" customWidth="1"/>
    <col min="2" max="2" width="27.140625" customWidth="1"/>
    <col min="3" max="3" width="16.140625" customWidth="1"/>
    <col min="4" max="4" width="12.85546875" customWidth="1"/>
    <col min="5" max="5" width="7.28515625" customWidth="1"/>
    <col min="6" max="6" width="14" bestFit="1" customWidth="1"/>
    <col min="7" max="7" width="12.85546875" customWidth="1"/>
    <col min="8" max="8" width="15.140625" customWidth="1"/>
    <col min="10" max="10" width="30.140625" bestFit="1" customWidth="1"/>
    <col min="11" max="11" width="14" bestFit="1" customWidth="1"/>
  </cols>
  <sheetData>
    <row r="1" spans="1:11" x14ac:dyDescent="0.25">
      <c r="A1" s="16" t="s">
        <v>35</v>
      </c>
      <c r="B1" s="16" t="s">
        <v>36</v>
      </c>
      <c r="C1" s="16" t="s">
        <v>37</v>
      </c>
      <c r="D1" s="16" t="s">
        <v>0</v>
      </c>
      <c r="E1" s="16" t="s">
        <v>38</v>
      </c>
      <c r="F1" s="16" t="s">
        <v>39</v>
      </c>
      <c r="G1" s="16" t="s">
        <v>40</v>
      </c>
      <c r="H1" s="16" t="s">
        <v>41</v>
      </c>
    </row>
    <row r="2" spans="1:11" x14ac:dyDescent="0.25">
      <c r="A2">
        <v>270</v>
      </c>
      <c r="B2" t="s">
        <v>42</v>
      </c>
      <c r="C2" t="s">
        <v>43</v>
      </c>
      <c r="D2" s="17">
        <v>41015</v>
      </c>
      <c r="E2">
        <v>937</v>
      </c>
      <c r="F2" s="18">
        <v>499550</v>
      </c>
      <c r="G2" s="19">
        <v>3.69</v>
      </c>
      <c r="H2" s="11">
        <v>1353.7940379403794</v>
      </c>
    </row>
    <row r="3" spans="1:11" x14ac:dyDescent="0.25">
      <c r="A3">
        <v>64</v>
      </c>
      <c r="B3" t="s">
        <v>44</v>
      </c>
      <c r="C3" t="s">
        <v>43</v>
      </c>
      <c r="D3" s="17">
        <v>41322</v>
      </c>
      <c r="E3">
        <v>630</v>
      </c>
      <c r="F3" s="18">
        <v>651824</v>
      </c>
      <c r="G3" s="19">
        <v>3.0640000000000001</v>
      </c>
      <c r="H3" s="11">
        <v>2127.3629242819843</v>
      </c>
      <c r="J3" s="7" t="s">
        <v>66</v>
      </c>
      <c r="K3" s="20">
        <f>AVERAGE(G2:G227)</f>
        <v>3.2004778761061963</v>
      </c>
    </row>
    <row r="4" spans="1:11" x14ac:dyDescent="0.25">
      <c r="A4">
        <v>54</v>
      </c>
      <c r="B4" t="s">
        <v>44</v>
      </c>
      <c r="C4" t="s">
        <v>43</v>
      </c>
      <c r="D4" s="17">
        <v>41351</v>
      </c>
      <c r="E4">
        <v>601</v>
      </c>
      <c r="F4" s="18">
        <v>491324</v>
      </c>
      <c r="G4" s="19">
        <v>3.5590000000000002</v>
      </c>
      <c r="H4" s="11">
        <v>1380.5113796010116</v>
      </c>
      <c r="J4" s="7" t="s">
        <v>67</v>
      </c>
      <c r="K4" s="21">
        <f>MAX(F2:F227)</f>
        <v>995760</v>
      </c>
    </row>
    <row r="5" spans="1:11" x14ac:dyDescent="0.25">
      <c r="A5">
        <v>162</v>
      </c>
      <c r="B5" t="s">
        <v>45</v>
      </c>
      <c r="C5" t="s">
        <v>43</v>
      </c>
      <c r="D5" s="17">
        <v>41372</v>
      </c>
      <c r="E5">
        <v>580</v>
      </c>
      <c r="F5" s="18">
        <v>137294</v>
      </c>
      <c r="G5" s="19">
        <v>3.3519999999999999</v>
      </c>
      <c r="H5" s="11">
        <v>409.58830548926016</v>
      </c>
      <c r="J5" s="7" t="s">
        <v>68</v>
      </c>
      <c r="K5" s="9">
        <f>MIN(H2:H227)</f>
        <v>328.71732026143792</v>
      </c>
    </row>
    <row r="6" spans="1:11" x14ac:dyDescent="0.25">
      <c r="A6">
        <v>148</v>
      </c>
      <c r="B6" t="s">
        <v>46</v>
      </c>
      <c r="C6" t="s">
        <v>43</v>
      </c>
      <c r="D6" s="17">
        <v>41433</v>
      </c>
      <c r="E6">
        <v>519</v>
      </c>
      <c r="F6" s="18">
        <v>712314</v>
      </c>
      <c r="G6" s="19">
        <v>3.59</v>
      </c>
      <c r="H6" s="11">
        <v>1984.1615598885794</v>
      </c>
      <c r="J6" s="7" t="s">
        <v>70</v>
      </c>
      <c r="K6" s="7">
        <f>COUNT(G2:G227)</f>
        <v>226</v>
      </c>
    </row>
    <row r="7" spans="1:11" x14ac:dyDescent="0.25">
      <c r="A7">
        <v>172</v>
      </c>
      <c r="B7" t="s">
        <v>45</v>
      </c>
      <c r="C7" t="s">
        <v>43</v>
      </c>
      <c r="D7" s="17">
        <v>41448</v>
      </c>
      <c r="E7">
        <v>504</v>
      </c>
      <c r="F7" s="18">
        <v>469551</v>
      </c>
      <c r="G7" s="19">
        <v>3.504</v>
      </c>
      <c r="H7" s="11">
        <v>1340.0428082191781</v>
      </c>
      <c r="J7" s="7" t="s">
        <v>69</v>
      </c>
      <c r="K7" s="7">
        <f>COUNTA(B2:B227)</f>
        <v>226</v>
      </c>
    </row>
    <row r="8" spans="1:11" x14ac:dyDescent="0.25">
      <c r="A8">
        <v>188</v>
      </c>
      <c r="B8" t="s">
        <v>46</v>
      </c>
      <c r="C8" t="s">
        <v>43</v>
      </c>
      <c r="D8" s="17">
        <v>41450</v>
      </c>
      <c r="E8">
        <v>502</v>
      </c>
      <c r="F8" s="18">
        <v>120705</v>
      </c>
      <c r="G8" s="19">
        <v>3.6720000000000002</v>
      </c>
      <c r="H8" s="11">
        <v>328.71732026143792</v>
      </c>
    </row>
    <row r="9" spans="1:11" x14ac:dyDescent="0.25">
      <c r="A9">
        <v>233</v>
      </c>
      <c r="B9" t="s">
        <v>47</v>
      </c>
      <c r="C9" t="s">
        <v>43</v>
      </c>
      <c r="D9" s="17">
        <v>41507</v>
      </c>
      <c r="E9">
        <v>445</v>
      </c>
      <c r="F9" s="18">
        <v>498443</v>
      </c>
      <c r="G9" s="19">
        <v>3.1230000000000002</v>
      </c>
      <c r="H9" s="11">
        <v>1596.0390650016009</v>
      </c>
    </row>
    <row r="10" spans="1:11" x14ac:dyDescent="0.25">
      <c r="A10">
        <v>137</v>
      </c>
      <c r="B10" t="s">
        <v>48</v>
      </c>
      <c r="C10" t="s">
        <v>43</v>
      </c>
      <c r="D10" s="17">
        <v>41546</v>
      </c>
      <c r="E10">
        <v>406</v>
      </c>
      <c r="F10" s="18">
        <v>524480</v>
      </c>
      <c r="G10" s="19">
        <v>2.9860000000000002</v>
      </c>
      <c r="H10" s="11">
        <v>1756.463496316142</v>
      </c>
    </row>
    <row r="11" spans="1:11" x14ac:dyDescent="0.25">
      <c r="A11">
        <v>111</v>
      </c>
      <c r="B11" t="s">
        <v>49</v>
      </c>
      <c r="C11" t="s">
        <v>43</v>
      </c>
      <c r="D11" s="17">
        <v>41637</v>
      </c>
      <c r="E11">
        <v>315</v>
      </c>
      <c r="F11" s="18">
        <v>817842</v>
      </c>
      <c r="G11" s="19">
        <v>2.7080000000000002</v>
      </c>
      <c r="H11" s="11">
        <v>3020.0960118168387</v>
      </c>
    </row>
    <row r="12" spans="1:11" x14ac:dyDescent="0.25">
      <c r="A12">
        <v>167</v>
      </c>
      <c r="B12" t="s">
        <v>48</v>
      </c>
      <c r="C12" t="s">
        <v>43</v>
      </c>
      <c r="D12" s="17">
        <v>41640</v>
      </c>
      <c r="E12">
        <v>312</v>
      </c>
      <c r="F12" s="18">
        <v>191969</v>
      </c>
      <c r="G12" s="19">
        <v>3.411</v>
      </c>
      <c r="H12" s="11">
        <v>562.79390208150096</v>
      </c>
    </row>
    <row r="13" spans="1:11" x14ac:dyDescent="0.25">
      <c r="A13">
        <v>61</v>
      </c>
      <c r="B13" t="s">
        <v>49</v>
      </c>
      <c r="C13" t="s">
        <v>43</v>
      </c>
      <c r="D13" s="17">
        <v>41646</v>
      </c>
      <c r="E13">
        <v>306</v>
      </c>
      <c r="F13" s="18">
        <v>604762</v>
      </c>
      <c r="G13" s="19">
        <v>3.0329999999999999</v>
      </c>
      <c r="H13" s="11">
        <v>1993.9399934058688</v>
      </c>
    </row>
    <row r="14" spans="1:11" x14ac:dyDescent="0.25">
      <c r="A14">
        <v>149</v>
      </c>
      <c r="B14" t="s">
        <v>50</v>
      </c>
      <c r="C14" t="s">
        <v>43</v>
      </c>
      <c r="D14" s="17">
        <v>41664</v>
      </c>
      <c r="E14">
        <v>288</v>
      </c>
      <c r="F14" s="18">
        <v>338294</v>
      </c>
      <c r="G14" s="19">
        <v>3.2509999999999999</v>
      </c>
      <c r="H14" s="11">
        <v>1040.5844355582899</v>
      </c>
    </row>
    <row r="15" spans="1:11" x14ac:dyDescent="0.25">
      <c r="A15">
        <v>161</v>
      </c>
      <c r="B15" t="s">
        <v>49</v>
      </c>
      <c r="C15" t="s">
        <v>43</v>
      </c>
      <c r="D15" s="17">
        <v>41698</v>
      </c>
      <c r="E15">
        <v>254</v>
      </c>
      <c r="F15" s="18">
        <v>829977</v>
      </c>
      <c r="G15" s="19">
        <v>3.6709999999999998</v>
      </c>
      <c r="H15" s="11">
        <v>2260.9016616725689</v>
      </c>
    </row>
    <row r="16" spans="1:11" x14ac:dyDescent="0.25">
      <c r="A16">
        <v>101</v>
      </c>
      <c r="B16" t="s">
        <v>49</v>
      </c>
      <c r="C16" t="s">
        <v>43</v>
      </c>
      <c r="D16" s="17">
        <v>41711</v>
      </c>
      <c r="E16">
        <v>241</v>
      </c>
      <c r="F16" s="18">
        <v>130920</v>
      </c>
      <c r="G16" s="19">
        <v>3.044</v>
      </c>
      <c r="H16" s="11">
        <v>430.09198423127464</v>
      </c>
    </row>
    <row r="17" spans="1:8" x14ac:dyDescent="0.25">
      <c r="A17">
        <v>193</v>
      </c>
      <c r="B17" t="s">
        <v>47</v>
      </c>
      <c r="C17" t="s">
        <v>43</v>
      </c>
      <c r="D17" s="17">
        <v>41723</v>
      </c>
      <c r="E17">
        <v>229</v>
      </c>
      <c r="F17" s="18">
        <v>763397</v>
      </c>
      <c r="G17" s="19">
        <v>2.8340000000000001</v>
      </c>
      <c r="H17" s="11">
        <v>2693.7085391672549</v>
      </c>
    </row>
    <row r="18" spans="1:8" x14ac:dyDescent="0.25">
      <c r="A18">
        <v>135</v>
      </c>
      <c r="B18" t="s">
        <v>51</v>
      </c>
      <c r="C18" t="s">
        <v>43</v>
      </c>
      <c r="D18" s="17">
        <v>41730</v>
      </c>
      <c r="E18">
        <v>222</v>
      </c>
      <c r="F18" s="18">
        <v>873752</v>
      </c>
      <c r="G18" s="19">
        <v>2.956</v>
      </c>
      <c r="H18" s="11">
        <v>2955.8592692828151</v>
      </c>
    </row>
    <row r="19" spans="1:8" x14ac:dyDescent="0.25">
      <c r="A19">
        <v>208</v>
      </c>
      <c r="B19" t="s">
        <v>46</v>
      </c>
      <c r="C19" t="s">
        <v>43</v>
      </c>
      <c r="D19" s="17">
        <v>41735</v>
      </c>
      <c r="E19">
        <v>217</v>
      </c>
      <c r="F19" s="18">
        <v>379796</v>
      </c>
      <c r="G19" s="19">
        <v>3.5619999999999998</v>
      </c>
      <c r="H19" s="11">
        <v>1066.2436833239753</v>
      </c>
    </row>
    <row r="20" spans="1:8" x14ac:dyDescent="0.25">
      <c r="A20">
        <v>118</v>
      </c>
      <c r="B20" t="s">
        <v>46</v>
      </c>
      <c r="C20" t="s">
        <v>43</v>
      </c>
      <c r="D20" s="17">
        <v>41739</v>
      </c>
      <c r="E20">
        <v>213</v>
      </c>
      <c r="F20" s="18">
        <v>652754</v>
      </c>
      <c r="G20" s="19">
        <v>3.6720000000000002</v>
      </c>
      <c r="H20" s="11">
        <v>1777.6525054466229</v>
      </c>
    </row>
    <row r="21" spans="1:8" x14ac:dyDescent="0.25">
      <c r="A21">
        <v>261</v>
      </c>
      <c r="B21" t="s">
        <v>49</v>
      </c>
      <c r="C21" t="s">
        <v>43</v>
      </c>
      <c r="D21" s="17">
        <v>41807</v>
      </c>
      <c r="E21">
        <v>145</v>
      </c>
      <c r="F21" s="18">
        <v>151946</v>
      </c>
      <c r="G21" s="19">
        <v>2.9590000000000001</v>
      </c>
      <c r="H21" s="11">
        <v>513.50456235214597</v>
      </c>
    </row>
    <row r="22" spans="1:8" x14ac:dyDescent="0.25">
      <c r="A22">
        <v>84</v>
      </c>
      <c r="B22" t="s">
        <v>44</v>
      </c>
      <c r="C22" t="s">
        <v>43</v>
      </c>
      <c r="D22" s="17">
        <v>41812</v>
      </c>
      <c r="E22">
        <v>140</v>
      </c>
      <c r="F22" s="18">
        <v>268501</v>
      </c>
      <c r="G22" s="19">
        <v>3.6749999999999998</v>
      </c>
      <c r="H22" s="11">
        <v>730.61496598639451</v>
      </c>
    </row>
    <row r="23" spans="1:8" x14ac:dyDescent="0.25">
      <c r="A23">
        <v>174</v>
      </c>
      <c r="B23" t="s">
        <v>44</v>
      </c>
      <c r="C23" t="s">
        <v>43</v>
      </c>
      <c r="D23" s="17">
        <v>41904</v>
      </c>
      <c r="E23">
        <v>48</v>
      </c>
      <c r="F23" s="18">
        <v>285949</v>
      </c>
      <c r="G23" s="19">
        <v>3.4609999999999999</v>
      </c>
      <c r="H23" s="11">
        <v>826.20340941924292</v>
      </c>
    </row>
    <row r="24" spans="1:8" x14ac:dyDescent="0.25">
      <c r="A24">
        <v>77</v>
      </c>
      <c r="B24" t="s">
        <v>48</v>
      </c>
      <c r="C24" t="s">
        <v>43</v>
      </c>
      <c r="D24" s="17">
        <v>41917</v>
      </c>
      <c r="E24">
        <v>35</v>
      </c>
      <c r="F24" s="18">
        <v>437698</v>
      </c>
      <c r="G24" s="19">
        <v>3.3330000000000002</v>
      </c>
      <c r="H24" s="11">
        <v>1313.2253225322531</v>
      </c>
    </row>
    <row r="25" spans="1:8" x14ac:dyDescent="0.25">
      <c r="A25">
        <v>122</v>
      </c>
      <c r="B25" t="s">
        <v>45</v>
      </c>
      <c r="C25" t="s">
        <v>43</v>
      </c>
      <c r="D25" s="17">
        <v>41923</v>
      </c>
      <c r="E25">
        <v>29</v>
      </c>
      <c r="F25" s="18">
        <v>537006</v>
      </c>
      <c r="G25" s="19">
        <v>3.379</v>
      </c>
      <c r="H25" s="11">
        <v>1589.24533885765</v>
      </c>
    </row>
    <row r="26" spans="1:8" x14ac:dyDescent="0.25">
      <c r="A26">
        <v>71</v>
      </c>
      <c r="B26" t="s">
        <v>49</v>
      </c>
      <c r="C26" t="s">
        <v>52</v>
      </c>
      <c r="D26" s="17">
        <v>40989</v>
      </c>
      <c r="E26">
        <v>963</v>
      </c>
      <c r="F26" s="18">
        <v>659216</v>
      </c>
      <c r="G26" s="19">
        <v>3.077</v>
      </c>
      <c r="H26" s="11">
        <v>2142.3984400389991</v>
      </c>
    </row>
    <row r="27" spans="1:8" x14ac:dyDescent="0.25">
      <c r="A27">
        <v>253</v>
      </c>
      <c r="B27" t="s">
        <v>47</v>
      </c>
      <c r="C27" t="s">
        <v>52</v>
      </c>
      <c r="D27" s="17">
        <v>41060</v>
      </c>
      <c r="E27">
        <v>892</v>
      </c>
      <c r="F27" s="18">
        <v>83503</v>
      </c>
      <c r="G27" s="19">
        <v>3.0619999999999998</v>
      </c>
      <c r="H27" s="11">
        <v>4090.610711952972</v>
      </c>
    </row>
    <row r="28" spans="1:8" x14ac:dyDescent="0.25">
      <c r="A28">
        <v>85</v>
      </c>
      <c r="B28" t="s">
        <v>51</v>
      </c>
      <c r="C28" t="s">
        <v>52</v>
      </c>
      <c r="D28" s="17">
        <v>41085</v>
      </c>
      <c r="E28">
        <v>867</v>
      </c>
      <c r="F28" s="18">
        <v>119861</v>
      </c>
      <c r="G28" s="19">
        <v>3.625</v>
      </c>
      <c r="H28" s="11">
        <v>330.65103448275863</v>
      </c>
    </row>
    <row r="29" spans="1:8" x14ac:dyDescent="0.25">
      <c r="A29">
        <v>104</v>
      </c>
      <c r="B29" t="s">
        <v>44</v>
      </c>
      <c r="C29" t="s">
        <v>52</v>
      </c>
      <c r="D29" s="17">
        <v>41319</v>
      </c>
      <c r="E29">
        <v>633</v>
      </c>
      <c r="F29" s="18">
        <v>742288</v>
      </c>
      <c r="G29" s="19">
        <v>2.8849999999999998</v>
      </c>
      <c r="H29" s="11">
        <v>2572.9220103986136</v>
      </c>
    </row>
    <row r="30" spans="1:8" x14ac:dyDescent="0.25">
      <c r="A30">
        <v>242</v>
      </c>
      <c r="B30" t="s">
        <v>45</v>
      </c>
      <c r="C30" t="s">
        <v>52</v>
      </c>
      <c r="D30" s="17">
        <v>41426</v>
      </c>
      <c r="E30">
        <v>526</v>
      </c>
      <c r="F30" s="18">
        <v>536234</v>
      </c>
      <c r="G30" s="19">
        <v>3.6429999999999998</v>
      </c>
      <c r="H30" s="11">
        <v>1471.9571781498764</v>
      </c>
    </row>
    <row r="31" spans="1:8" x14ac:dyDescent="0.25">
      <c r="A31">
        <v>209</v>
      </c>
      <c r="B31" t="s">
        <v>50</v>
      </c>
      <c r="C31" t="s">
        <v>52</v>
      </c>
      <c r="D31" s="17">
        <v>41549</v>
      </c>
      <c r="E31">
        <v>403</v>
      </c>
      <c r="F31" s="18">
        <v>161812</v>
      </c>
      <c r="G31" s="19">
        <v>2.8359999999999999</v>
      </c>
      <c r="H31" s="11">
        <v>570.56417489421722</v>
      </c>
    </row>
    <row r="32" spans="1:8" x14ac:dyDescent="0.25">
      <c r="A32">
        <v>142</v>
      </c>
      <c r="B32" t="s">
        <v>45</v>
      </c>
      <c r="C32" t="s">
        <v>52</v>
      </c>
      <c r="D32" s="17">
        <v>41584</v>
      </c>
      <c r="E32">
        <v>368</v>
      </c>
      <c r="F32" s="18">
        <v>624425</v>
      </c>
      <c r="G32" s="19">
        <v>3.1259999999999999</v>
      </c>
      <c r="H32" s="11">
        <v>1997.5207933461293</v>
      </c>
    </row>
    <row r="33" spans="1:8" x14ac:dyDescent="0.25">
      <c r="A33">
        <v>255</v>
      </c>
      <c r="B33" t="s">
        <v>51</v>
      </c>
      <c r="C33" t="s">
        <v>52</v>
      </c>
      <c r="D33" s="17">
        <v>41634</v>
      </c>
      <c r="E33">
        <v>318</v>
      </c>
      <c r="F33" s="18">
        <v>532374</v>
      </c>
      <c r="G33" s="19">
        <v>3.6030000000000002</v>
      </c>
      <c r="H33" s="11">
        <v>1477.5853455453789</v>
      </c>
    </row>
    <row r="34" spans="1:8" x14ac:dyDescent="0.25">
      <c r="A34">
        <v>248</v>
      </c>
      <c r="B34" t="s">
        <v>46</v>
      </c>
      <c r="C34" t="s">
        <v>52</v>
      </c>
      <c r="D34" s="17">
        <v>41748</v>
      </c>
      <c r="E34">
        <v>204</v>
      </c>
      <c r="F34" s="18">
        <v>566462</v>
      </c>
      <c r="G34" s="19">
        <v>3.0219999999999998</v>
      </c>
      <c r="H34" s="11">
        <v>1874.4606221045667</v>
      </c>
    </row>
    <row r="35" spans="1:8" x14ac:dyDescent="0.25">
      <c r="A35">
        <v>96</v>
      </c>
      <c r="B35" t="s">
        <v>53</v>
      </c>
      <c r="C35" t="s">
        <v>52</v>
      </c>
      <c r="D35" s="17">
        <v>41776</v>
      </c>
      <c r="E35">
        <v>176</v>
      </c>
      <c r="F35" s="18">
        <v>661016</v>
      </c>
      <c r="G35" s="19">
        <v>2.9239999999999999</v>
      </c>
      <c r="H35" s="11">
        <v>2260.656634746922</v>
      </c>
    </row>
    <row r="36" spans="1:8" x14ac:dyDescent="0.25">
      <c r="A36">
        <v>249</v>
      </c>
      <c r="B36" t="s">
        <v>50</v>
      </c>
      <c r="C36" t="s">
        <v>52</v>
      </c>
      <c r="D36" s="17">
        <v>41857</v>
      </c>
      <c r="E36">
        <v>95</v>
      </c>
      <c r="F36" s="18">
        <v>912369</v>
      </c>
      <c r="G36" s="19">
        <v>3.1680000000000001</v>
      </c>
      <c r="H36" s="11">
        <v>2879.9526515151515</v>
      </c>
    </row>
    <row r="37" spans="1:8" x14ac:dyDescent="0.25">
      <c r="A37">
        <v>134</v>
      </c>
      <c r="B37" t="s">
        <v>44</v>
      </c>
      <c r="C37" t="s">
        <v>52</v>
      </c>
      <c r="D37" s="17">
        <v>41918</v>
      </c>
      <c r="E37">
        <v>34</v>
      </c>
      <c r="F37" s="18">
        <v>110570</v>
      </c>
      <c r="G37" s="19">
        <v>3.6509999999999998</v>
      </c>
      <c r="H37" s="11">
        <v>4542.7280197206246</v>
      </c>
    </row>
    <row r="38" spans="1:8" x14ac:dyDescent="0.25">
      <c r="A38">
        <v>121</v>
      </c>
      <c r="B38" t="s">
        <v>49</v>
      </c>
      <c r="C38" t="s">
        <v>52</v>
      </c>
      <c r="D38" s="17">
        <v>41923</v>
      </c>
      <c r="E38">
        <v>29</v>
      </c>
      <c r="F38" s="18">
        <v>649684</v>
      </c>
      <c r="G38" s="19">
        <v>2.9350000000000001</v>
      </c>
      <c r="H38" s="11">
        <v>2213.5741056218058</v>
      </c>
    </row>
    <row r="39" spans="1:8" x14ac:dyDescent="0.25">
      <c r="A39">
        <v>45</v>
      </c>
      <c r="B39" t="s">
        <v>51</v>
      </c>
      <c r="C39" t="s">
        <v>54</v>
      </c>
      <c r="D39" s="17">
        <v>41205</v>
      </c>
      <c r="E39">
        <v>747</v>
      </c>
      <c r="F39" s="18">
        <v>351762</v>
      </c>
      <c r="G39" s="19">
        <v>3.2639999999999998</v>
      </c>
      <c r="H39" s="11">
        <v>1077.7022058823529</v>
      </c>
    </row>
    <row r="40" spans="1:8" x14ac:dyDescent="0.25">
      <c r="A40">
        <v>155</v>
      </c>
      <c r="B40" t="s">
        <v>51</v>
      </c>
      <c r="C40" t="s">
        <v>54</v>
      </c>
      <c r="D40" s="17">
        <v>41307</v>
      </c>
      <c r="E40">
        <v>645</v>
      </c>
      <c r="F40" s="18">
        <v>351321</v>
      </c>
      <c r="G40" s="19">
        <v>2.7869999999999999</v>
      </c>
      <c r="H40" s="11">
        <v>1260.5705059203444</v>
      </c>
    </row>
    <row r="41" spans="1:8" x14ac:dyDescent="0.25">
      <c r="A41">
        <v>90</v>
      </c>
      <c r="B41" t="s">
        <v>42</v>
      </c>
      <c r="C41" t="s">
        <v>54</v>
      </c>
      <c r="D41" s="17">
        <v>41427</v>
      </c>
      <c r="E41">
        <v>525</v>
      </c>
      <c r="F41" s="18">
        <v>244845</v>
      </c>
      <c r="G41" s="19">
        <v>2.9449999999999998</v>
      </c>
      <c r="H41" s="11">
        <v>831.39219015280139</v>
      </c>
    </row>
    <row r="42" spans="1:8" x14ac:dyDescent="0.25">
      <c r="A42">
        <v>178</v>
      </c>
      <c r="B42" t="s">
        <v>46</v>
      </c>
      <c r="C42" t="s">
        <v>54</v>
      </c>
      <c r="D42" s="17">
        <v>41503</v>
      </c>
      <c r="E42">
        <v>449</v>
      </c>
      <c r="F42" s="18">
        <v>743867</v>
      </c>
      <c r="G42" s="19">
        <v>3.5449999999999999</v>
      </c>
      <c r="H42" s="11">
        <v>2098.3554301833569</v>
      </c>
    </row>
    <row r="43" spans="1:8" x14ac:dyDescent="0.25">
      <c r="A43">
        <v>76</v>
      </c>
      <c r="B43" t="s">
        <v>53</v>
      </c>
      <c r="C43" t="s">
        <v>54</v>
      </c>
      <c r="D43" s="17">
        <v>41531</v>
      </c>
      <c r="E43">
        <v>421</v>
      </c>
      <c r="F43" s="18">
        <v>691808</v>
      </c>
      <c r="G43" s="19">
        <v>3.5379999999999998</v>
      </c>
      <c r="H43" s="11">
        <v>1955.3646127755794</v>
      </c>
    </row>
    <row r="44" spans="1:8" x14ac:dyDescent="0.25">
      <c r="A44">
        <v>200</v>
      </c>
      <c r="B44" t="s">
        <v>42</v>
      </c>
      <c r="C44" t="s">
        <v>54</v>
      </c>
      <c r="D44" s="17">
        <v>41721</v>
      </c>
      <c r="E44">
        <v>231</v>
      </c>
      <c r="F44" s="18">
        <v>493396</v>
      </c>
      <c r="G44" s="19">
        <v>2.9390000000000001</v>
      </c>
      <c r="H44" s="11">
        <v>1678.7887036406942</v>
      </c>
    </row>
    <row r="45" spans="1:8" x14ac:dyDescent="0.25">
      <c r="A45">
        <v>46</v>
      </c>
      <c r="B45" t="s">
        <v>53</v>
      </c>
      <c r="C45" t="s">
        <v>54</v>
      </c>
      <c r="D45" s="17">
        <v>41775</v>
      </c>
      <c r="E45">
        <v>177</v>
      </c>
      <c r="F45" s="18">
        <v>92055</v>
      </c>
      <c r="G45" s="19">
        <v>3.4820000000000002</v>
      </c>
      <c r="H45" s="11">
        <v>3965.6088454910973</v>
      </c>
    </row>
    <row r="46" spans="1:8" x14ac:dyDescent="0.25">
      <c r="A46">
        <v>89</v>
      </c>
      <c r="B46" t="s">
        <v>50</v>
      </c>
      <c r="C46" t="s">
        <v>55</v>
      </c>
      <c r="D46" s="17">
        <v>41081</v>
      </c>
      <c r="E46">
        <v>871</v>
      </c>
      <c r="F46" s="18">
        <v>114621</v>
      </c>
      <c r="G46" s="19">
        <v>3.05</v>
      </c>
      <c r="H46" s="11">
        <v>375.80655737704916</v>
      </c>
    </row>
    <row r="47" spans="1:8" x14ac:dyDescent="0.25">
      <c r="A47">
        <v>50</v>
      </c>
      <c r="B47" t="s">
        <v>42</v>
      </c>
      <c r="C47" t="s">
        <v>55</v>
      </c>
      <c r="D47" s="17">
        <v>41143</v>
      </c>
      <c r="E47">
        <v>809</v>
      </c>
      <c r="F47" s="18">
        <v>791594</v>
      </c>
      <c r="G47" s="19">
        <v>3.008</v>
      </c>
      <c r="H47" s="11">
        <v>2631.6289893617022</v>
      </c>
    </row>
    <row r="48" spans="1:8" x14ac:dyDescent="0.25">
      <c r="A48">
        <v>203</v>
      </c>
      <c r="B48" t="s">
        <v>47</v>
      </c>
      <c r="C48" t="s">
        <v>55</v>
      </c>
      <c r="D48" s="17">
        <v>41318</v>
      </c>
      <c r="E48">
        <v>634</v>
      </c>
      <c r="F48" s="18">
        <v>705211</v>
      </c>
      <c r="G48" s="19">
        <v>3.4969999999999999</v>
      </c>
      <c r="H48" s="11">
        <v>2016.6171003717473</v>
      </c>
    </row>
    <row r="49" spans="1:8" x14ac:dyDescent="0.25">
      <c r="A49">
        <v>258</v>
      </c>
      <c r="B49" t="s">
        <v>46</v>
      </c>
      <c r="C49" t="s">
        <v>55</v>
      </c>
      <c r="D49" s="17">
        <v>41651</v>
      </c>
      <c r="E49">
        <v>301</v>
      </c>
      <c r="F49" s="18">
        <v>694611</v>
      </c>
      <c r="G49" s="19">
        <v>3.4380000000000002</v>
      </c>
      <c r="H49" s="11">
        <v>2020.3926701570681</v>
      </c>
    </row>
    <row r="50" spans="1:8" x14ac:dyDescent="0.25">
      <c r="A50">
        <v>176</v>
      </c>
      <c r="B50" t="s">
        <v>53</v>
      </c>
      <c r="C50" t="s">
        <v>55</v>
      </c>
      <c r="D50" s="17">
        <v>41669</v>
      </c>
      <c r="E50">
        <v>283</v>
      </c>
      <c r="F50" s="18">
        <v>691442</v>
      </c>
      <c r="G50" s="19">
        <v>3.173</v>
      </c>
      <c r="H50" s="11">
        <v>2179.1427670973844</v>
      </c>
    </row>
    <row r="51" spans="1:8" x14ac:dyDescent="0.25">
      <c r="A51">
        <v>75</v>
      </c>
      <c r="B51" t="s">
        <v>51</v>
      </c>
      <c r="C51" t="s">
        <v>55</v>
      </c>
      <c r="D51" s="17">
        <v>41888</v>
      </c>
      <c r="E51">
        <v>64</v>
      </c>
      <c r="F51" s="18">
        <v>708919</v>
      </c>
      <c r="G51" s="19">
        <v>2.8090000000000002</v>
      </c>
      <c r="H51" s="11">
        <v>2523.7415450338199</v>
      </c>
    </row>
    <row r="52" spans="1:8" x14ac:dyDescent="0.25">
      <c r="A52">
        <v>57</v>
      </c>
      <c r="B52" t="s">
        <v>48</v>
      </c>
      <c r="C52" t="s">
        <v>56</v>
      </c>
      <c r="D52" s="17">
        <v>40968</v>
      </c>
      <c r="E52">
        <v>984</v>
      </c>
      <c r="F52" s="18">
        <v>719605</v>
      </c>
      <c r="G52" s="19">
        <v>3.15</v>
      </c>
      <c r="H52" s="11">
        <v>2284.4603174603176</v>
      </c>
    </row>
    <row r="53" spans="1:8" x14ac:dyDescent="0.25">
      <c r="A53">
        <v>153</v>
      </c>
      <c r="B53" t="s">
        <v>47</v>
      </c>
      <c r="C53" t="s">
        <v>56</v>
      </c>
      <c r="D53" s="17">
        <v>41076</v>
      </c>
      <c r="E53">
        <v>876</v>
      </c>
      <c r="F53" s="18">
        <v>16732</v>
      </c>
      <c r="G53" s="19">
        <v>3.6869999999999998</v>
      </c>
      <c r="H53" s="11">
        <v>680.71602929210746</v>
      </c>
    </row>
    <row r="54" spans="1:8" x14ac:dyDescent="0.25">
      <c r="A54">
        <v>241</v>
      </c>
      <c r="B54" t="s">
        <v>49</v>
      </c>
      <c r="C54" t="s">
        <v>56</v>
      </c>
      <c r="D54" s="17">
        <v>41091</v>
      </c>
      <c r="E54">
        <v>861</v>
      </c>
      <c r="F54" s="18">
        <v>266319</v>
      </c>
      <c r="G54" s="19">
        <v>3.153</v>
      </c>
      <c r="H54" s="11">
        <v>844.65271170313974</v>
      </c>
    </row>
    <row r="55" spans="1:8" x14ac:dyDescent="0.25">
      <c r="A55">
        <v>98</v>
      </c>
      <c r="B55" t="s">
        <v>46</v>
      </c>
      <c r="C55" t="s">
        <v>56</v>
      </c>
      <c r="D55" s="17">
        <v>41151</v>
      </c>
      <c r="E55">
        <v>801</v>
      </c>
      <c r="F55" s="18">
        <v>385745</v>
      </c>
      <c r="G55" s="19">
        <v>2.7530000000000001</v>
      </c>
      <c r="H55" s="11">
        <v>1401.1805303305484</v>
      </c>
    </row>
    <row r="56" spans="1:8" x14ac:dyDescent="0.25">
      <c r="A56">
        <v>228</v>
      </c>
      <c r="B56" t="s">
        <v>46</v>
      </c>
      <c r="C56" t="s">
        <v>56</v>
      </c>
      <c r="D56" s="17">
        <v>41397</v>
      </c>
      <c r="E56">
        <v>555</v>
      </c>
      <c r="F56" s="18">
        <v>684718</v>
      </c>
      <c r="G56" s="19">
        <v>3.282</v>
      </c>
      <c r="H56" s="11">
        <v>2086.2827544180377</v>
      </c>
    </row>
    <row r="57" spans="1:8" x14ac:dyDescent="0.25">
      <c r="A57">
        <v>186</v>
      </c>
      <c r="B57" t="s">
        <v>53</v>
      </c>
      <c r="C57" t="s">
        <v>56</v>
      </c>
      <c r="D57" s="17">
        <v>41438</v>
      </c>
      <c r="E57">
        <v>514</v>
      </c>
      <c r="F57" s="18">
        <v>27055</v>
      </c>
      <c r="G57" s="19">
        <v>3.6480000000000001</v>
      </c>
      <c r="H57" s="11">
        <v>1112.4588815789475</v>
      </c>
    </row>
    <row r="58" spans="1:8" x14ac:dyDescent="0.25">
      <c r="A58">
        <v>194</v>
      </c>
      <c r="B58" t="s">
        <v>44</v>
      </c>
      <c r="C58" t="s">
        <v>56</v>
      </c>
      <c r="D58" s="17">
        <v>41611</v>
      </c>
      <c r="E58">
        <v>341</v>
      </c>
      <c r="F58" s="18">
        <v>18145</v>
      </c>
      <c r="G58" s="19">
        <v>3.407</v>
      </c>
      <c r="H58" s="11">
        <v>798.86997358379813</v>
      </c>
    </row>
    <row r="59" spans="1:8" x14ac:dyDescent="0.25">
      <c r="A59">
        <v>263</v>
      </c>
      <c r="B59" t="s">
        <v>47</v>
      </c>
      <c r="C59" t="s">
        <v>56</v>
      </c>
      <c r="D59" s="17">
        <v>41633</v>
      </c>
      <c r="E59">
        <v>319</v>
      </c>
      <c r="F59" s="18">
        <v>234462</v>
      </c>
      <c r="G59" s="19">
        <v>3.1269999999999998</v>
      </c>
      <c r="H59" s="11">
        <v>749.79852894147757</v>
      </c>
    </row>
    <row r="60" spans="1:8" x14ac:dyDescent="0.25">
      <c r="A60">
        <v>119</v>
      </c>
      <c r="B60" t="s">
        <v>50</v>
      </c>
      <c r="C60" t="s">
        <v>56</v>
      </c>
      <c r="D60" s="17">
        <v>41687</v>
      </c>
      <c r="E60">
        <v>265</v>
      </c>
      <c r="F60" s="18">
        <v>76398</v>
      </c>
      <c r="G60" s="19">
        <v>3.3490000000000002</v>
      </c>
      <c r="H60" s="11">
        <v>3421.8274111675128</v>
      </c>
    </row>
    <row r="61" spans="1:8" x14ac:dyDescent="0.25">
      <c r="A61">
        <v>114</v>
      </c>
      <c r="B61" t="s">
        <v>44</v>
      </c>
      <c r="C61" t="s">
        <v>56</v>
      </c>
      <c r="D61" s="17">
        <v>41732</v>
      </c>
      <c r="E61">
        <v>220</v>
      </c>
      <c r="F61" s="18">
        <v>805194</v>
      </c>
      <c r="G61" s="19">
        <v>3.0870000000000002</v>
      </c>
      <c r="H61" s="11">
        <v>2608.3381924198247</v>
      </c>
    </row>
    <row r="62" spans="1:8" x14ac:dyDescent="0.25">
      <c r="A62">
        <v>210</v>
      </c>
      <c r="B62" t="s">
        <v>42</v>
      </c>
      <c r="C62" t="s">
        <v>56</v>
      </c>
      <c r="D62" s="17">
        <v>41801</v>
      </c>
      <c r="E62">
        <v>151</v>
      </c>
      <c r="F62" s="18">
        <v>412033</v>
      </c>
      <c r="G62" s="19">
        <v>3.2709999999999999</v>
      </c>
      <c r="H62" s="11">
        <v>1259.6545398960561</v>
      </c>
    </row>
    <row r="63" spans="1:8" x14ac:dyDescent="0.25">
      <c r="A63">
        <v>238</v>
      </c>
      <c r="B63" t="s">
        <v>46</v>
      </c>
      <c r="C63" t="s">
        <v>56</v>
      </c>
      <c r="D63" s="17">
        <v>41883</v>
      </c>
      <c r="E63">
        <v>69</v>
      </c>
      <c r="F63" s="18">
        <v>980534</v>
      </c>
      <c r="G63" s="19">
        <v>2.7949999999999999</v>
      </c>
      <c r="H63" s="11">
        <v>3508.1717352415026</v>
      </c>
    </row>
    <row r="64" spans="1:8" x14ac:dyDescent="0.25">
      <c r="A64">
        <v>156</v>
      </c>
      <c r="B64" t="s">
        <v>53</v>
      </c>
      <c r="C64" t="s">
        <v>56</v>
      </c>
      <c r="D64" s="17">
        <v>41947</v>
      </c>
      <c r="E64">
        <v>5</v>
      </c>
      <c r="F64" s="18">
        <v>580301</v>
      </c>
      <c r="G64" s="19">
        <v>3.4990000000000001</v>
      </c>
      <c r="H64" s="11">
        <v>1658.4767076307514</v>
      </c>
    </row>
    <row r="65" spans="1:8" x14ac:dyDescent="0.25">
      <c r="A65">
        <v>199</v>
      </c>
      <c r="B65" t="s">
        <v>50</v>
      </c>
      <c r="C65" t="s">
        <v>57</v>
      </c>
      <c r="D65" s="17">
        <v>41032</v>
      </c>
      <c r="E65">
        <v>920</v>
      </c>
      <c r="F65" s="18">
        <v>253014</v>
      </c>
      <c r="G65" s="19">
        <v>3.319</v>
      </c>
      <c r="H65" s="11">
        <v>762.31997589635432</v>
      </c>
    </row>
    <row r="66" spans="1:8" x14ac:dyDescent="0.25">
      <c r="A66">
        <v>128</v>
      </c>
      <c r="B66" t="s">
        <v>46</v>
      </c>
      <c r="C66" t="s">
        <v>57</v>
      </c>
      <c r="D66" s="17">
        <v>41043</v>
      </c>
      <c r="E66">
        <v>909</v>
      </c>
      <c r="F66" s="18">
        <v>914844</v>
      </c>
      <c r="G66" s="19">
        <v>2.8010000000000002</v>
      </c>
      <c r="H66" s="11">
        <v>3266.1335237415205</v>
      </c>
    </row>
    <row r="67" spans="1:8" x14ac:dyDescent="0.25">
      <c r="A67">
        <v>173</v>
      </c>
      <c r="B67" t="s">
        <v>47</v>
      </c>
      <c r="C67" t="s">
        <v>57</v>
      </c>
      <c r="D67" s="17">
        <v>41081</v>
      </c>
      <c r="E67">
        <v>871</v>
      </c>
      <c r="F67" s="18">
        <v>773657</v>
      </c>
      <c r="G67" s="19">
        <v>3.282</v>
      </c>
      <c r="H67" s="11">
        <v>2357.2730042656917</v>
      </c>
    </row>
    <row r="68" spans="1:8" x14ac:dyDescent="0.25">
      <c r="A68">
        <v>127</v>
      </c>
      <c r="B68" t="s">
        <v>48</v>
      </c>
      <c r="C68" t="s">
        <v>57</v>
      </c>
      <c r="D68" s="17">
        <v>41225</v>
      </c>
      <c r="E68">
        <v>727</v>
      </c>
      <c r="F68" s="18">
        <v>47186</v>
      </c>
      <c r="G68" s="19">
        <v>3.645</v>
      </c>
      <c r="H68" s="11">
        <v>1941.8106995884773</v>
      </c>
    </row>
    <row r="69" spans="1:8" x14ac:dyDescent="0.25">
      <c r="A69">
        <v>171</v>
      </c>
      <c r="B69" t="s">
        <v>49</v>
      </c>
      <c r="C69" t="s">
        <v>57</v>
      </c>
      <c r="D69" s="17">
        <v>41251</v>
      </c>
      <c r="E69">
        <v>701</v>
      </c>
      <c r="F69" s="18">
        <v>5380</v>
      </c>
      <c r="G69" s="19">
        <v>2.9569999999999999</v>
      </c>
      <c r="H69" s="11">
        <v>1823.19411565776</v>
      </c>
    </row>
    <row r="70" spans="1:8" x14ac:dyDescent="0.25">
      <c r="A70">
        <v>205</v>
      </c>
      <c r="B70" t="s">
        <v>51</v>
      </c>
      <c r="C70" t="s">
        <v>57</v>
      </c>
      <c r="D70" s="17">
        <v>41293</v>
      </c>
      <c r="E70">
        <v>659</v>
      </c>
      <c r="F70" s="18">
        <v>747055</v>
      </c>
      <c r="G70" s="19">
        <v>2.9430000000000001</v>
      </c>
      <c r="H70" s="11">
        <v>2538.4131838260278</v>
      </c>
    </row>
    <row r="71" spans="1:8" x14ac:dyDescent="0.25">
      <c r="A71">
        <v>82</v>
      </c>
      <c r="B71" t="s">
        <v>45</v>
      </c>
      <c r="C71" t="s">
        <v>57</v>
      </c>
      <c r="D71" s="17">
        <v>41436</v>
      </c>
      <c r="E71">
        <v>516</v>
      </c>
      <c r="F71" s="18">
        <v>102884</v>
      </c>
      <c r="G71" s="19">
        <v>3.3639999999999999</v>
      </c>
      <c r="H71" s="11">
        <v>4587.5743162901308</v>
      </c>
    </row>
    <row r="72" spans="1:8" x14ac:dyDescent="0.25">
      <c r="A72">
        <v>252</v>
      </c>
      <c r="B72" t="s">
        <v>45</v>
      </c>
      <c r="C72" t="s">
        <v>57</v>
      </c>
      <c r="D72" s="17">
        <v>41490</v>
      </c>
      <c r="E72">
        <v>462</v>
      </c>
      <c r="F72" s="18">
        <v>668959</v>
      </c>
      <c r="G72" s="19">
        <v>2.84</v>
      </c>
      <c r="H72" s="11">
        <v>2355.4894366197182</v>
      </c>
    </row>
    <row r="73" spans="1:8" x14ac:dyDescent="0.25">
      <c r="A73">
        <v>224</v>
      </c>
      <c r="B73" t="s">
        <v>44</v>
      </c>
      <c r="C73" t="s">
        <v>57</v>
      </c>
      <c r="D73" s="17">
        <v>41527</v>
      </c>
      <c r="E73">
        <v>425</v>
      </c>
      <c r="F73" s="18">
        <v>80515</v>
      </c>
      <c r="G73" s="19">
        <v>3.613</v>
      </c>
      <c r="H73" s="11">
        <v>3342.7207306947134</v>
      </c>
    </row>
    <row r="74" spans="1:8" x14ac:dyDescent="0.25">
      <c r="A74">
        <v>133</v>
      </c>
      <c r="B74" t="s">
        <v>47</v>
      </c>
      <c r="C74" t="s">
        <v>57</v>
      </c>
      <c r="D74" s="17">
        <v>41698</v>
      </c>
      <c r="E74">
        <v>254</v>
      </c>
      <c r="F74" s="18">
        <v>110568</v>
      </c>
      <c r="G74" s="19">
        <v>2.734</v>
      </c>
      <c r="H74" s="11">
        <v>404.41843452816386</v>
      </c>
    </row>
    <row r="75" spans="1:8" x14ac:dyDescent="0.25">
      <c r="A75">
        <v>165</v>
      </c>
      <c r="B75" t="s">
        <v>51</v>
      </c>
      <c r="C75" t="s">
        <v>57</v>
      </c>
      <c r="D75" s="17">
        <v>41715</v>
      </c>
      <c r="E75">
        <v>237</v>
      </c>
      <c r="F75" s="18">
        <v>415330</v>
      </c>
      <c r="G75" s="19">
        <v>3.165</v>
      </c>
      <c r="H75" s="11">
        <v>1312.259083728278</v>
      </c>
    </row>
    <row r="76" spans="1:8" x14ac:dyDescent="0.25">
      <c r="A76">
        <v>267</v>
      </c>
      <c r="B76" t="s">
        <v>48</v>
      </c>
      <c r="C76" t="s">
        <v>57</v>
      </c>
      <c r="D76" s="17">
        <v>41770</v>
      </c>
      <c r="E76">
        <v>182</v>
      </c>
      <c r="F76" s="18">
        <v>138071</v>
      </c>
      <c r="G76" s="19">
        <v>3.5289999999999999</v>
      </c>
      <c r="H76" s="11">
        <v>391.24681212808156</v>
      </c>
    </row>
    <row r="77" spans="1:8" x14ac:dyDescent="0.25">
      <c r="A77">
        <v>187</v>
      </c>
      <c r="B77" t="s">
        <v>48</v>
      </c>
      <c r="C77" t="s">
        <v>57</v>
      </c>
      <c r="D77" s="17">
        <v>41860</v>
      </c>
      <c r="E77">
        <v>92</v>
      </c>
      <c r="F77" s="18">
        <v>893879</v>
      </c>
      <c r="G77" s="19">
        <v>3.577</v>
      </c>
      <c r="H77" s="11">
        <v>2498.962818003914</v>
      </c>
    </row>
    <row r="78" spans="1:8" x14ac:dyDescent="0.25">
      <c r="A78">
        <v>163</v>
      </c>
      <c r="B78" t="s">
        <v>47</v>
      </c>
      <c r="C78" t="s">
        <v>57</v>
      </c>
      <c r="D78" s="17">
        <v>41872</v>
      </c>
      <c r="E78">
        <v>80</v>
      </c>
      <c r="F78" s="18">
        <v>100423</v>
      </c>
      <c r="G78" s="19">
        <v>2.891</v>
      </c>
      <c r="H78" s="11">
        <v>347.36423382912488</v>
      </c>
    </row>
    <row r="79" spans="1:8" x14ac:dyDescent="0.25">
      <c r="A79">
        <v>152</v>
      </c>
      <c r="B79" t="s">
        <v>45</v>
      </c>
      <c r="C79" t="s">
        <v>57</v>
      </c>
      <c r="D79" s="17">
        <v>41875</v>
      </c>
      <c r="E79">
        <v>77</v>
      </c>
      <c r="F79" s="18">
        <v>797530</v>
      </c>
      <c r="G79" s="19">
        <v>3.1960000000000002</v>
      </c>
      <c r="H79" s="11">
        <v>2495.4005006257821</v>
      </c>
    </row>
    <row r="80" spans="1:8" x14ac:dyDescent="0.25">
      <c r="A80">
        <v>97</v>
      </c>
      <c r="B80" t="s">
        <v>48</v>
      </c>
      <c r="C80" t="s">
        <v>57</v>
      </c>
      <c r="D80" s="17">
        <v>41882</v>
      </c>
      <c r="E80">
        <v>70</v>
      </c>
      <c r="F80" s="18">
        <v>939565</v>
      </c>
      <c r="G80" s="19">
        <v>3.6619999999999999</v>
      </c>
      <c r="H80" s="11">
        <v>2565.7154560349536</v>
      </c>
    </row>
    <row r="81" spans="1:8" x14ac:dyDescent="0.25">
      <c r="A81">
        <v>185</v>
      </c>
      <c r="B81" t="s">
        <v>51</v>
      </c>
      <c r="C81" t="s">
        <v>57</v>
      </c>
      <c r="D81" s="17">
        <v>41885</v>
      </c>
      <c r="E81">
        <v>67</v>
      </c>
      <c r="F81" s="18">
        <v>672532</v>
      </c>
      <c r="G81" s="19">
        <v>3.0379999999999998</v>
      </c>
      <c r="H81" s="11">
        <v>2213.7327188940094</v>
      </c>
    </row>
    <row r="82" spans="1:8" x14ac:dyDescent="0.25">
      <c r="A82">
        <v>257</v>
      </c>
      <c r="B82" t="s">
        <v>48</v>
      </c>
      <c r="C82" t="s">
        <v>57</v>
      </c>
      <c r="D82" s="17">
        <v>41938</v>
      </c>
      <c r="E82">
        <v>14</v>
      </c>
      <c r="F82" s="18">
        <v>728360</v>
      </c>
      <c r="G82" s="19">
        <v>3.4430000000000001</v>
      </c>
      <c r="H82" s="11">
        <v>2115.4806854487365</v>
      </c>
    </row>
    <row r="83" spans="1:8" x14ac:dyDescent="0.25">
      <c r="A83">
        <v>145</v>
      </c>
      <c r="B83" t="s">
        <v>51</v>
      </c>
      <c r="C83" t="s">
        <v>57</v>
      </c>
      <c r="D83" s="17">
        <v>41943</v>
      </c>
      <c r="E83">
        <v>9</v>
      </c>
      <c r="F83" s="18">
        <v>293277</v>
      </c>
      <c r="G83" s="19">
        <v>3.6080000000000001</v>
      </c>
      <c r="H83" s="11">
        <v>812.85199556541022</v>
      </c>
    </row>
    <row r="84" spans="1:8" x14ac:dyDescent="0.25">
      <c r="A84">
        <v>99</v>
      </c>
      <c r="B84" t="s">
        <v>50</v>
      </c>
      <c r="C84" t="s">
        <v>58</v>
      </c>
      <c r="D84" s="17">
        <v>41104</v>
      </c>
      <c r="E84">
        <v>848</v>
      </c>
      <c r="F84" s="18">
        <v>581582</v>
      </c>
      <c r="G84" s="19">
        <v>3.23</v>
      </c>
      <c r="H84" s="11">
        <v>1800.5634674922601</v>
      </c>
    </row>
    <row r="85" spans="1:8" x14ac:dyDescent="0.25">
      <c r="A85">
        <v>72</v>
      </c>
      <c r="B85" t="s">
        <v>45</v>
      </c>
      <c r="C85" t="s">
        <v>58</v>
      </c>
      <c r="D85" s="17">
        <v>41107</v>
      </c>
      <c r="E85">
        <v>845</v>
      </c>
      <c r="F85" s="18">
        <v>732844</v>
      </c>
      <c r="G85" s="19">
        <v>3.43</v>
      </c>
      <c r="H85" s="11">
        <v>2136.5714285714284</v>
      </c>
    </row>
    <row r="86" spans="1:8" x14ac:dyDescent="0.25">
      <c r="A86">
        <v>214</v>
      </c>
      <c r="B86" t="s">
        <v>44</v>
      </c>
      <c r="C86" t="s">
        <v>58</v>
      </c>
      <c r="D86" s="17">
        <v>41172</v>
      </c>
      <c r="E86">
        <v>780</v>
      </c>
      <c r="F86" s="18">
        <v>305427</v>
      </c>
      <c r="G86" s="19">
        <v>2.8220000000000001</v>
      </c>
      <c r="H86" s="11">
        <v>1082.3068745570517</v>
      </c>
    </row>
    <row r="87" spans="1:8" x14ac:dyDescent="0.25">
      <c r="A87">
        <v>216</v>
      </c>
      <c r="B87" t="s">
        <v>53</v>
      </c>
      <c r="C87" t="s">
        <v>58</v>
      </c>
      <c r="D87" s="17">
        <v>41210</v>
      </c>
      <c r="E87">
        <v>742</v>
      </c>
      <c r="F87" s="18">
        <v>967989</v>
      </c>
      <c r="G87" s="19">
        <v>2.7669999999999999</v>
      </c>
      <c r="H87" s="11">
        <v>3498.3339356704014</v>
      </c>
    </row>
    <row r="88" spans="1:8" x14ac:dyDescent="0.25">
      <c r="A88">
        <v>221</v>
      </c>
      <c r="B88" t="s">
        <v>49</v>
      </c>
      <c r="C88" t="s">
        <v>58</v>
      </c>
      <c r="D88" s="17">
        <v>41334</v>
      </c>
      <c r="E88">
        <v>618</v>
      </c>
      <c r="F88" s="18">
        <v>670611</v>
      </c>
      <c r="G88" s="19">
        <v>2.9729999999999999</v>
      </c>
      <c r="H88" s="11">
        <v>2255.6710393541875</v>
      </c>
    </row>
    <row r="89" spans="1:8" x14ac:dyDescent="0.25">
      <c r="A89">
        <v>147</v>
      </c>
      <c r="B89" t="s">
        <v>48</v>
      </c>
      <c r="C89" t="s">
        <v>58</v>
      </c>
      <c r="D89" s="17">
        <v>41337</v>
      </c>
      <c r="E89">
        <v>615</v>
      </c>
      <c r="F89" s="18">
        <v>833836</v>
      </c>
      <c r="G89" s="19">
        <v>3.4849999999999999</v>
      </c>
      <c r="H89" s="11">
        <v>2392.6427546628406</v>
      </c>
    </row>
    <row r="90" spans="1:8" x14ac:dyDescent="0.25">
      <c r="A90">
        <v>201</v>
      </c>
      <c r="B90" t="s">
        <v>49</v>
      </c>
      <c r="C90" t="s">
        <v>58</v>
      </c>
      <c r="D90" s="17">
        <v>41430</v>
      </c>
      <c r="E90">
        <v>522</v>
      </c>
      <c r="F90" s="18">
        <v>357775</v>
      </c>
      <c r="G90" s="19">
        <v>3.4409999999999998</v>
      </c>
      <c r="H90" s="11">
        <v>1039.7413542574834</v>
      </c>
    </row>
    <row r="91" spans="1:8" x14ac:dyDescent="0.25">
      <c r="A91">
        <v>107</v>
      </c>
      <c r="B91" t="s">
        <v>48</v>
      </c>
      <c r="C91" t="s">
        <v>58</v>
      </c>
      <c r="D91" s="17">
        <v>41612</v>
      </c>
      <c r="E91">
        <v>340</v>
      </c>
      <c r="F91" s="18">
        <v>393081</v>
      </c>
      <c r="G91" s="19">
        <v>2.9980000000000002</v>
      </c>
      <c r="H91" s="11">
        <v>1311.1440960640425</v>
      </c>
    </row>
    <row r="92" spans="1:8" x14ac:dyDescent="0.25">
      <c r="A92">
        <v>67</v>
      </c>
      <c r="B92" t="s">
        <v>48</v>
      </c>
      <c r="C92" t="s">
        <v>58</v>
      </c>
      <c r="D92" s="17">
        <v>41695</v>
      </c>
      <c r="E92">
        <v>257</v>
      </c>
      <c r="F92" s="18">
        <v>674332</v>
      </c>
      <c r="G92" s="19">
        <v>2.9889999999999999</v>
      </c>
      <c r="H92" s="11">
        <v>2256.0455001672804</v>
      </c>
    </row>
    <row r="93" spans="1:8" x14ac:dyDescent="0.25">
      <c r="A93">
        <v>52</v>
      </c>
      <c r="B93" t="s">
        <v>45</v>
      </c>
      <c r="C93" t="s">
        <v>58</v>
      </c>
      <c r="D93" s="17">
        <v>41731</v>
      </c>
      <c r="E93">
        <v>221</v>
      </c>
      <c r="F93" s="18">
        <v>294741</v>
      </c>
      <c r="G93" s="19">
        <v>3.2349999999999999</v>
      </c>
      <c r="H93" s="11">
        <v>911.10046367851623</v>
      </c>
    </row>
    <row r="94" spans="1:8" x14ac:dyDescent="0.25">
      <c r="A94">
        <v>219</v>
      </c>
      <c r="B94" t="s">
        <v>50</v>
      </c>
      <c r="C94" t="s">
        <v>58</v>
      </c>
      <c r="D94" s="17">
        <v>41813</v>
      </c>
      <c r="E94">
        <v>139</v>
      </c>
      <c r="F94" s="18">
        <v>273796</v>
      </c>
      <c r="G94" s="19">
        <v>2.992</v>
      </c>
      <c r="H94" s="11">
        <v>915.09358288770045</v>
      </c>
    </row>
    <row r="95" spans="1:8" x14ac:dyDescent="0.25">
      <c r="A95">
        <v>113</v>
      </c>
      <c r="B95" t="s">
        <v>47</v>
      </c>
      <c r="C95" t="s">
        <v>58</v>
      </c>
      <c r="D95" s="17">
        <v>41899</v>
      </c>
      <c r="E95">
        <v>53</v>
      </c>
      <c r="F95" s="18">
        <v>563087</v>
      </c>
      <c r="G95" s="19">
        <v>3.27</v>
      </c>
      <c r="H95" s="11">
        <v>1721.9785932721713</v>
      </c>
    </row>
    <row r="96" spans="1:8" x14ac:dyDescent="0.25">
      <c r="A96">
        <v>217</v>
      </c>
      <c r="B96" t="s">
        <v>48</v>
      </c>
      <c r="C96" t="s">
        <v>58</v>
      </c>
      <c r="D96" s="17">
        <v>41920</v>
      </c>
      <c r="E96">
        <v>32</v>
      </c>
      <c r="F96" s="18">
        <v>270632</v>
      </c>
      <c r="G96" s="19">
        <v>3.6850000000000001</v>
      </c>
      <c r="H96" s="11">
        <v>734.41519674355504</v>
      </c>
    </row>
    <row r="97" spans="1:8" x14ac:dyDescent="0.25">
      <c r="A97">
        <v>231</v>
      </c>
      <c r="B97" t="s">
        <v>49</v>
      </c>
      <c r="C97" t="s">
        <v>59</v>
      </c>
      <c r="D97" s="17">
        <v>40970</v>
      </c>
      <c r="E97">
        <v>982</v>
      </c>
      <c r="F97" s="18">
        <v>301565</v>
      </c>
      <c r="G97" s="19">
        <v>2.718</v>
      </c>
      <c r="H97" s="11">
        <v>1109.5106696100074</v>
      </c>
    </row>
    <row r="98" spans="1:8" x14ac:dyDescent="0.25">
      <c r="A98">
        <v>94</v>
      </c>
      <c r="B98" t="s">
        <v>44</v>
      </c>
      <c r="C98" t="s">
        <v>59</v>
      </c>
      <c r="D98" s="17">
        <v>41065</v>
      </c>
      <c r="E98">
        <v>887</v>
      </c>
      <c r="F98" s="18">
        <v>762916</v>
      </c>
      <c r="G98" s="19">
        <v>3.3119999999999998</v>
      </c>
      <c r="H98" s="11">
        <v>2303.4903381642512</v>
      </c>
    </row>
    <row r="99" spans="1:8" x14ac:dyDescent="0.25">
      <c r="A99">
        <v>65</v>
      </c>
      <c r="B99" t="s">
        <v>51</v>
      </c>
      <c r="C99" t="s">
        <v>59</v>
      </c>
      <c r="D99" s="17">
        <v>41103</v>
      </c>
      <c r="E99">
        <v>849</v>
      </c>
      <c r="F99" s="18">
        <v>526230</v>
      </c>
      <c r="G99" s="19">
        <v>2.9729999999999999</v>
      </c>
      <c r="H99" s="11">
        <v>1770.0302724520689</v>
      </c>
    </row>
    <row r="100" spans="1:8" x14ac:dyDescent="0.25">
      <c r="A100">
        <v>91</v>
      </c>
      <c r="B100" t="s">
        <v>49</v>
      </c>
      <c r="C100" t="s">
        <v>59</v>
      </c>
      <c r="D100" s="17">
        <v>41105</v>
      </c>
      <c r="E100">
        <v>847</v>
      </c>
      <c r="F100" s="18">
        <v>465910</v>
      </c>
      <c r="G100" s="19">
        <v>2.738</v>
      </c>
      <c r="H100" s="11">
        <v>1701.6435354273192</v>
      </c>
    </row>
    <row r="101" spans="1:8" x14ac:dyDescent="0.25">
      <c r="A101">
        <v>177</v>
      </c>
      <c r="B101" t="s">
        <v>48</v>
      </c>
      <c r="C101" t="s">
        <v>59</v>
      </c>
      <c r="D101" s="17">
        <v>41123</v>
      </c>
      <c r="E101">
        <v>829</v>
      </c>
      <c r="F101" s="18">
        <v>53282</v>
      </c>
      <c r="G101" s="19">
        <v>3.2029999999999998</v>
      </c>
      <c r="H101" s="11">
        <v>2495.2544489541056</v>
      </c>
    </row>
    <row r="102" spans="1:8" x14ac:dyDescent="0.25">
      <c r="A102">
        <v>189</v>
      </c>
      <c r="B102" t="s">
        <v>50</v>
      </c>
      <c r="C102" t="s">
        <v>59</v>
      </c>
      <c r="D102" s="17">
        <v>41190</v>
      </c>
      <c r="E102">
        <v>762</v>
      </c>
      <c r="F102" s="18">
        <v>327143</v>
      </c>
      <c r="G102" s="19">
        <v>3.645</v>
      </c>
      <c r="H102" s="11">
        <v>897.51165980795622</v>
      </c>
    </row>
    <row r="103" spans="1:8" x14ac:dyDescent="0.25">
      <c r="A103">
        <v>243</v>
      </c>
      <c r="B103" t="s">
        <v>47</v>
      </c>
      <c r="C103" t="s">
        <v>59</v>
      </c>
      <c r="D103" s="17">
        <v>41215</v>
      </c>
      <c r="E103">
        <v>737</v>
      </c>
      <c r="F103" s="18">
        <v>624111</v>
      </c>
      <c r="G103" s="19">
        <v>2.9940000000000002</v>
      </c>
      <c r="H103" s="11">
        <v>2084.5390781563124</v>
      </c>
    </row>
    <row r="104" spans="1:8" x14ac:dyDescent="0.25">
      <c r="A104">
        <v>48</v>
      </c>
      <c r="B104" t="s">
        <v>46</v>
      </c>
      <c r="C104" t="s">
        <v>59</v>
      </c>
      <c r="D104" s="17">
        <v>41287</v>
      </c>
      <c r="E104">
        <v>665</v>
      </c>
      <c r="F104" s="18">
        <v>80548</v>
      </c>
      <c r="G104" s="19">
        <v>3.22</v>
      </c>
      <c r="H104" s="11">
        <v>3752.2360248447208</v>
      </c>
    </row>
    <row r="105" spans="1:8" x14ac:dyDescent="0.25">
      <c r="A105">
        <v>207</v>
      </c>
      <c r="B105" t="s">
        <v>48</v>
      </c>
      <c r="C105" t="s">
        <v>59</v>
      </c>
      <c r="D105" s="17">
        <v>41408</v>
      </c>
      <c r="E105">
        <v>544</v>
      </c>
      <c r="F105" s="18">
        <v>124948</v>
      </c>
      <c r="G105" s="19">
        <v>2.794</v>
      </c>
      <c r="H105" s="11">
        <v>447.20114531138154</v>
      </c>
    </row>
    <row r="106" spans="1:8" x14ac:dyDescent="0.25">
      <c r="A106">
        <v>58</v>
      </c>
      <c r="B106" t="s">
        <v>46</v>
      </c>
      <c r="C106" t="s">
        <v>59</v>
      </c>
      <c r="D106" s="17">
        <v>41465</v>
      </c>
      <c r="E106">
        <v>487</v>
      </c>
      <c r="F106" s="18">
        <v>476627</v>
      </c>
      <c r="G106" s="19">
        <v>3.2490000000000001</v>
      </c>
      <c r="H106" s="11">
        <v>1466.9959987688519</v>
      </c>
    </row>
    <row r="107" spans="1:8" x14ac:dyDescent="0.25">
      <c r="A107">
        <v>86</v>
      </c>
      <c r="B107" t="s">
        <v>53</v>
      </c>
      <c r="C107" t="s">
        <v>59</v>
      </c>
      <c r="D107" s="17">
        <v>41577</v>
      </c>
      <c r="E107">
        <v>375</v>
      </c>
      <c r="F107" s="18">
        <v>623097</v>
      </c>
      <c r="G107" s="19">
        <v>2.774</v>
      </c>
      <c r="H107" s="11">
        <v>2246.2040374909875</v>
      </c>
    </row>
    <row r="108" spans="1:8" x14ac:dyDescent="0.25">
      <c r="A108">
        <v>234</v>
      </c>
      <c r="B108" t="s">
        <v>44</v>
      </c>
      <c r="C108" t="s">
        <v>59</v>
      </c>
      <c r="D108" s="17">
        <v>41675</v>
      </c>
      <c r="E108">
        <v>277</v>
      </c>
      <c r="F108" s="18">
        <v>155487</v>
      </c>
      <c r="G108" s="19">
        <v>3.5529999999999999</v>
      </c>
      <c r="H108" s="11">
        <v>437.6217281170841</v>
      </c>
    </row>
    <row r="109" spans="1:8" x14ac:dyDescent="0.25">
      <c r="A109">
        <v>225</v>
      </c>
      <c r="B109" t="s">
        <v>51</v>
      </c>
      <c r="C109" t="s">
        <v>59</v>
      </c>
      <c r="D109" s="17">
        <v>41677</v>
      </c>
      <c r="E109">
        <v>275</v>
      </c>
      <c r="F109" s="18">
        <v>598749</v>
      </c>
      <c r="G109" s="19">
        <v>2.8380000000000001</v>
      </c>
      <c r="H109" s="11">
        <v>2109.7568710359405</v>
      </c>
    </row>
    <row r="110" spans="1:8" x14ac:dyDescent="0.25">
      <c r="A110">
        <v>105</v>
      </c>
      <c r="B110" t="s">
        <v>51</v>
      </c>
      <c r="C110" t="s">
        <v>59</v>
      </c>
      <c r="D110" s="17">
        <v>41692</v>
      </c>
      <c r="E110">
        <v>260</v>
      </c>
      <c r="F110" s="18">
        <v>97229</v>
      </c>
      <c r="G110" s="19">
        <v>2.8170000000000002</v>
      </c>
      <c r="H110" s="11">
        <v>345.15086971955975</v>
      </c>
    </row>
    <row r="111" spans="1:8" x14ac:dyDescent="0.25">
      <c r="A111">
        <v>124</v>
      </c>
      <c r="B111" t="s">
        <v>44</v>
      </c>
      <c r="C111" t="s">
        <v>59</v>
      </c>
      <c r="D111" s="17">
        <v>41697</v>
      </c>
      <c r="E111">
        <v>255</v>
      </c>
      <c r="F111" s="18">
        <v>871047</v>
      </c>
      <c r="G111" s="19">
        <v>2.7269999999999999</v>
      </c>
      <c r="H111" s="11">
        <v>3194.1584158415844</v>
      </c>
    </row>
    <row r="112" spans="1:8" x14ac:dyDescent="0.25">
      <c r="A112">
        <v>69</v>
      </c>
      <c r="B112" t="s">
        <v>50</v>
      </c>
      <c r="C112" t="s">
        <v>59</v>
      </c>
      <c r="D112" s="17">
        <v>41726</v>
      </c>
      <c r="E112">
        <v>226</v>
      </c>
      <c r="F112" s="18">
        <v>74024</v>
      </c>
      <c r="G112" s="19">
        <v>3.335</v>
      </c>
      <c r="H112" s="11">
        <v>3329.4152923538231</v>
      </c>
    </row>
    <row r="113" spans="1:8" x14ac:dyDescent="0.25">
      <c r="A113">
        <v>223</v>
      </c>
      <c r="B113" t="s">
        <v>47</v>
      </c>
      <c r="C113" t="s">
        <v>59</v>
      </c>
      <c r="D113" s="17">
        <v>41781</v>
      </c>
      <c r="E113">
        <v>171</v>
      </c>
      <c r="F113" s="18">
        <v>97109</v>
      </c>
      <c r="G113" s="19">
        <v>3.411</v>
      </c>
      <c r="H113" s="11">
        <v>4270.4045734388746</v>
      </c>
    </row>
    <row r="114" spans="1:8" x14ac:dyDescent="0.25">
      <c r="A114">
        <v>51</v>
      </c>
      <c r="B114" t="s">
        <v>49</v>
      </c>
      <c r="C114" t="s">
        <v>59</v>
      </c>
      <c r="D114" s="17">
        <v>41785</v>
      </c>
      <c r="E114">
        <v>167</v>
      </c>
      <c r="F114" s="18">
        <v>644315</v>
      </c>
      <c r="G114" s="19">
        <v>3.04</v>
      </c>
      <c r="H114" s="11">
        <v>2119.4572368421054</v>
      </c>
    </row>
    <row r="115" spans="1:8" x14ac:dyDescent="0.25">
      <c r="A115">
        <v>236</v>
      </c>
      <c r="B115" t="s">
        <v>53</v>
      </c>
      <c r="C115" t="s">
        <v>59</v>
      </c>
      <c r="D115" s="17">
        <v>41809</v>
      </c>
      <c r="E115">
        <v>143</v>
      </c>
      <c r="F115" s="18">
        <v>457315</v>
      </c>
      <c r="G115" s="19">
        <v>3.226</v>
      </c>
      <c r="H115" s="11">
        <v>1417.5914445133292</v>
      </c>
    </row>
    <row r="116" spans="1:8" x14ac:dyDescent="0.25">
      <c r="A116">
        <v>164</v>
      </c>
      <c r="B116" t="s">
        <v>44</v>
      </c>
      <c r="C116" t="s">
        <v>59</v>
      </c>
      <c r="D116" s="17">
        <v>41815</v>
      </c>
      <c r="E116">
        <v>137</v>
      </c>
      <c r="F116" s="18">
        <v>111649</v>
      </c>
      <c r="G116" s="19">
        <v>3.4889999999999999</v>
      </c>
      <c r="H116" s="11">
        <v>4800.042992261393</v>
      </c>
    </row>
    <row r="117" spans="1:8" x14ac:dyDescent="0.25">
      <c r="A117">
        <v>154</v>
      </c>
      <c r="B117" t="s">
        <v>44</v>
      </c>
      <c r="C117" t="s">
        <v>59</v>
      </c>
      <c r="D117" s="17">
        <v>41838</v>
      </c>
      <c r="E117">
        <v>114</v>
      </c>
      <c r="F117" s="18">
        <v>388483</v>
      </c>
      <c r="G117" s="19">
        <v>3.052</v>
      </c>
      <c r="H117" s="11">
        <v>1272.8800786369593</v>
      </c>
    </row>
    <row r="118" spans="1:8" x14ac:dyDescent="0.25">
      <c r="A118">
        <v>144</v>
      </c>
      <c r="B118" t="s">
        <v>44</v>
      </c>
      <c r="C118" t="s">
        <v>59</v>
      </c>
      <c r="D118" s="17">
        <v>41885</v>
      </c>
      <c r="E118">
        <v>67</v>
      </c>
      <c r="F118" s="18">
        <v>860456</v>
      </c>
      <c r="G118" s="19">
        <v>3.6259999999999999</v>
      </c>
      <c r="H118" s="11">
        <v>2373.0170987313845</v>
      </c>
    </row>
    <row r="119" spans="1:8" x14ac:dyDescent="0.25">
      <c r="A119">
        <v>131</v>
      </c>
      <c r="B119" t="s">
        <v>49</v>
      </c>
      <c r="C119" t="s">
        <v>59</v>
      </c>
      <c r="D119" s="17">
        <v>41895</v>
      </c>
      <c r="E119">
        <v>57</v>
      </c>
      <c r="F119" s="18">
        <v>110703</v>
      </c>
      <c r="G119" s="19">
        <v>3.2040000000000002</v>
      </c>
      <c r="H119" s="11">
        <v>345.51498127340818</v>
      </c>
    </row>
    <row r="120" spans="1:8" x14ac:dyDescent="0.25">
      <c r="A120">
        <v>49</v>
      </c>
      <c r="B120" t="s">
        <v>50</v>
      </c>
      <c r="C120" t="s">
        <v>59</v>
      </c>
      <c r="D120" s="17">
        <v>41898</v>
      </c>
      <c r="E120">
        <v>54</v>
      </c>
      <c r="F120" s="18">
        <v>737307</v>
      </c>
      <c r="G120" s="19">
        <v>3.6339999999999999</v>
      </c>
      <c r="H120" s="11">
        <v>2028.9130434782608</v>
      </c>
    </row>
    <row r="121" spans="1:8" x14ac:dyDescent="0.25">
      <c r="A121">
        <v>55</v>
      </c>
      <c r="B121" t="s">
        <v>51</v>
      </c>
      <c r="C121" t="s">
        <v>60</v>
      </c>
      <c r="D121" s="17">
        <v>41089</v>
      </c>
      <c r="E121">
        <v>863</v>
      </c>
      <c r="F121" s="18">
        <v>307273</v>
      </c>
      <c r="G121" s="19">
        <v>2.9980000000000002</v>
      </c>
      <c r="H121" s="11">
        <v>1024.9266177451634</v>
      </c>
    </row>
    <row r="122" spans="1:8" x14ac:dyDescent="0.25">
      <c r="A122">
        <v>62</v>
      </c>
      <c r="B122" t="s">
        <v>45</v>
      </c>
      <c r="C122" t="s">
        <v>60</v>
      </c>
      <c r="D122" s="17">
        <v>41105</v>
      </c>
      <c r="E122">
        <v>847</v>
      </c>
      <c r="F122" s="18">
        <v>675388</v>
      </c>
      <c r="G122" s="19">
        <v>2.8679999999999999</v>
      </c>
      <c r="H122" s="11">
        <v>2354.9093444909345</v>
      </c>
    </row>
    <row r="123" spans="1:8" x14ac:dyDescent="0.25">
      <c r="A123">
        <v>140</v>
      </c>
      <c r="B123" t="s">
        <v>42</v>
      </c>
      <c r="C123" t="s">
        <v>60</v>
      </c>
      <c r="D123" s="17">
        <v>41241</v>
      </c>
      <c r="E123">
        <v>711</v>
      </c>
      <c r="F123" s="18">
        <v>365450</v>
      </c>
      <c r="G123" s="19">
        <v>2.843</v>
      </c>
      <c r="H123" s="11">
        <v>1285.4379176925784</v>
      </c>
    </row>
    <row r="124" spans="1:8" x14ac:dyDescent="0.25">
      <c r="A124">
        <v>81</v>
      </c>
      <c r="B124" t="s">
        <v>49</v>
      </c>
      <c r="C124" t="s">
        <v>60</v>
      </c>
      <c r="D124" s="17">
        <v>41288</v>
      </c>
      <c r="E124">
        <v>664</v>
      </c>
      <c r="F124" s="18">
        <v>515732</v>
      </c>
      <c r="G124" s="19">
        <v>3.5979999999999999</v>
      </c>
      <c r="H124" s="11">
        <v>1433.385214007782</v>
      </c>
    </row>
    <row r="125" spans="1:8" x14ac:dyDescent="0.25">
      <c r="A125">
        <v>211</v>
      </c>
      <c r="B125" t="s">
        <v>49</v>
      </c>
      <c r="C125" t="s">
        <v>60</v>
      </c>
      <c r="D125" s="17">
        <v>41318</v>
      </c>
      <c r="E125">
        <v>634</v>
      </c>
      <c r="F125" s="18">
        <v>870778</v>
      </c>
      <c r="G125" s="19">
        <v>3.129</v>
      </c>
      <c r="H125" s="11">
        <v>2782.9274528603391</v>
      </c>
    </row>
    <row r="126" spans="1:8" x14ac:dyDescent="0.25">
      <c r="A126">
        <v>212</v>
      </c>
      <c r="B126" t="s">
        <v>45</v>
      </c>
      <c r="C126" t="s">
        <v>60</v>
      </c>
      <c r="D126" s="17">
        <v>41398</v>
      </c>
      <c r="E126">
        <v>554</v>
      </c>
      <c r="F126" s="18">
        <v>845765</v>
      </c>
      <c r="G126" s="19">
        <v>2.7770000000000001</v>
      </c>
      <c r="H126" s="11">
        <v>3045.6067698955703</v>
      </c>
    </row>
    <row r="127" spans="1:8" x14ac:dyDescent="0.25">
      <c r="A127">
        <v>106</v>
      </c>
      <c r="B127" t="s">
        <v>53</v>
      </c>
      <c r="C127" t="s">
        <v>60</v>
      </c>
      <c r="D127" s="17">
        <v>41468</v>
      </c>
      <c r="E127">
        <v>484</v>
      </c>
      <c r="F127" s="18">
        <v>927093</v>
      </c>
      <c r="G127" s="19">
        <v>2.9409999999999998</v>
      </c>
      <c r="H127" s="11">
        <v>3152.3053383202996</v>
      </c>
    </row>
    <row r="128" spans="1:8" x14ac:dyDescent="0.25">
      <c r="A128">
        <v>120</v>
      </c>
      <c r="B128" t="s">
        <v>42</v>
      </c>
      <c r="C128" t="s">
        <v>60</v>
      </c>
      <c r="D128" s="17">
        <v>41558</v>
      </c>
      <c r="E128">
        <v>394</v>
      </c>
      <c r="F128" s="18">
        <v>975485</v>
      </c>
      <c r="G128" s="19">
        <v>3.5089999999999999</v>
      </c>
      <c r="H128" s="11">
        <v>2779.9515531490451</v>
      </c>
    </row>
    <row r="129" spans="1:8" x14ac:dyDescent="0.25">
      <c r="A129">
        <v>103</v>
      </c>
      <c r="B129" t="s">
        <v>47</v>
      </c>
      <c r="C129" t="s">
        <v>60</v>
      </c>
      <c r="D129" s="17">
        <v>41559</v>
      </c>
      <c r="E129">
        <v>393</v>
      </c>
      <c r="F129" s="18">
        <v>664895</v>
      </c>
      <c r="G129" s="19">
        <v>3.31</v>
      </c>
      <c r="H129" s="11">
        <v>2008.7462235649548</v>
      </c>
    </row>
    <row r="130" spans="1:8" x14ac:dyDescent="0.25">
      <c r="A130">
        <v>204</v>
      </c>
      <c r="B130" t="s">
        <v>44</v>
      </c>
      <c r="C130" t="s">
        <v>60</v>
      </c>
      <c r="D130" s="17">
        <v>41708</v>
      </c>
      <c r="E130">
        <v>244</v>
      </c>
      <c r="F130" s="18">
        <v>633246</v>
      </c>
      <c r="G130" s="19">
        <v>3.202</v>
      </c>
      <c r="H130" s="11">
        <v>1977.6577139287945</v>
      </c>
    </row>
    <row r="131" spans="1:8" x14ac:dyDescent="0.25">
      <c r="A131">
        <v>56</v>
      </c>
      <c r="B131" t="s">
        <v>53</v>
      </c>
      <c r="C131" t="s">
        <v>60</v>
      </c>
      <c r="D131" s="17">
        <v>41713</v>
      </c>
      <c r="E131">
        <v>239</v>
      </c>
      <c r="F131" s="18">
        <v>852590</v>
      </c>
      <c r="G131" s="19">
        <v>2.8679999999999999</v>
      </c>
      <c r="H131" s="11">
        <v>2972.7684797768479</v>
      </c>
    </row>
    <row r="132" spans="1:8" x14ac:dyDescent="0.25">
      <c r="A132">
        <v>168</v>
      </c>
      <c r="B132" t="s">
        <v>46</v>
      </c>
      <c r="C132" t="s">
        <v>60</v>
      </c>
      <c r="D132" s="17">
        <v>41722</v>
      </c>
      <c r="E132">
        <v>230</v>
      </c>
      <c r="F132" s="18">
        <v>852561</v>
      </c>
      <c r="G132" s="19">
        <v>3.14</v>
      </c>
      <c r="H132" s="11">
        <v>2715.1624203821657</v>
      </c>
    </row>
    <row r="133" spans="1:8" x14ac:dyDescent="0.25">
      <c r="A133">
        <v>264</v>
      </c>
      <c r="B133" t="s">
        <v>44</v>
      </c>
      <c r="C133" t="s">
        <v>60</v>
      </c>
      <c r="D133" s="17">
        <v>41788</v>
      </c>
      <c r="E133">
        <v>164</v>
      </c>
      <c r="F133" s="18">
        <v>462944</v>
      </c>
      <c r="G133" s="19">
        <v>3.0489999999999999</v>
      </c>
      <c r="H133" s="11">
        <v>1518.3469990160709</v>
      </c>
    </row>
    <row r="134" spans="1:8" x14ac:dyDescent="0.25">
      <c r="A134">
        <v>150</v>
      </c>
      <c r="B134" t="s">
        <v>42</v>
      </c>
      <c r="C134" t="s">
        <v>61</v>
      </c>
      <c r="D134" s="17">
        <v>40961</v>
      </c>
      <c r="E134">
        <v>991</v>
      </c>
      <c r="F134" s="18">
        <v>400920</v>
      </c>
      <c r="G134" s="19">
        <v>2.8460000000000001</v>
      </c>
      <c r="H134" s="11">
        <v>1408.7139845397046</v>
      </c>
    </row>
    <row r="135" spans="1:8" x14ac:dyDescent="0.25">
      <c r="A135">
        <v>123</v>
      </c>
      <c r="B135" t="s">
        <v>47</v>
      </c>
      <c r="C135" t="s">
        <v>61</v>
      </c>
      <c r="D135" s="17">
        <v>41069</v>
      </c>
      <c r="E135">
        <v>883</v>
      </c>
      <c r="F135" s="18">
        <v>763463</v>
      </c>
      <c r="G135" s="19">
        <v>2.952</v>
      </c>
      <c r="H135" s="11">
        <v>2586.2567750677508</v>
      </c>
    </row>
    <row r="136" spans="1:8" x14ac:dyDescent="0.25">
      <c r="A136">
        <v>220</v>
      </c>
      <c r="B136" t="s">
        <v>42</v>
      </c>
      <c r="C136" t="s">
        <v>61</v>
      </c>
      <c r="D136" s="17">
        <v>41112</v>
      </c>
      <c r="E136">
        <v>840</v>
      </c>
      <c r="F136" s="18">
        <v>569646</v>
      </c>
      <c r="G136" s="19">
        <v>3.6709999999999998</v>
      </c>
      <c r="H136" s="11">
        <v>1551.7461182239172</v>
      </c>
    </row>
    <row r="137" spans="1:8" x14ac:dyDescent="0.25">
      <c r="A137">
        <v>202</v>
      </c>
      <c r="B137" t="s">
        <v>45</v>
      </c>
      <c r="C137" t="s">
        <v>61</v>
      </c>
      <c r="D137" s="17">
        <v>41132</v>
      </c>
      <c r="E137">
        <v>820</v>
      </c>
      <c r="F137" s="18">
        <v>848059</v>
      </c>
      <c r="G137" s="19">
        <v>3.4470000000000001</v>
      </c>
      <c r="H137" s="11">
        <v>2460.2814041195243</v>
      </c>
    </row>
    <row r="138" spans="1:8" x14ac:dyDescent="0.25">
      <c r="A138">
        <v>66</v>
      </c>
      <c r="B138" t="s">
        <v>53</v>
      </c>
      <c r="C138" t="s">
        <v>61</v>
      </c>
      <c r="D138" s="17">
        <v>41172</v>
      </c>
      <c r="E138">
        <v>780</v>
      </c>
      <c r="F138" s="18">
        <v>582558</v>
      </c>
      <c r="G138" s="19">
        <v>3.0449999999999999</v>
      </c>
      <c r="H138" s="11">
        <v>1913.1625615763548</v>
      </c>
    </row>
    <row r="139" spans="1:8" x14ac:dyDescent="0.25">
      <c r="A139">
        <v>259</v>
      </c>
      <c r="B139" t="s">
        <v>50</v>
      </c>
      <c r="C139" t="s">
        <v>61</v>
      </c>
      <c r="D139" s="17">
        <v>41201</v>
      </c>
      <c r="E139">
        <v>751</v>
      </c>
      <c r="F139" s="18">
        <v>587537</v>
      </c>
      <c r="G139" s="19">
        <v>3.5870000000000002</v>
      </c>
      <c r="H139" s="11">
        <v>1637.9620853080569</v>
      </c>
    </row>
    <row r="140" spans="1:8" x14ac:dyDescent="0.25">
      <c r="A140">
        <v>115</v>
      </c>
      <c r="B140" t="s">
        <v>51</v>
      </c>
      <c r="C140" t="s">
        <v>61</v>
      </c>
      <c r="D140" s="17">
        <v>41313</v>
      </c>
      <c r="E140">
        <v>639</v>
      </c>
      <c r="F140" s="18">
        <v>326414</v>
      </c>
      <c r="G140" s="19">
        <v>3.3929999999999998</v>
      </c>
      <c r="H140" s="11">
        <v>962.02180960801661</v>
      </c>
    </row>
    <row r="141" spans="1:8" x14ac:dyDescent="0.25">
      <c r="A141">
        <v>138</v>
      </c>
      <c r="B141" t="s">
        <v>46</v>
      </c>
      <c r="C141" t="s">
        <v>61</v>
      </c>
      <c r="D141" s="17">
        <v>41334</v>
      </c>
      <c r="E141">
        <v>618</v>
      </c>
      <c r="F141" s="18">
        <v>587454</v>
      </c>
      <c r="G141" s="19">
        <v>2.93</v>
      </c>
      <c r="H141" s="11">
        <v>2004.9624573378837</v>
      </c>
    </row>
    <row r="142" spans="1:8" x14ac:dyDescent="0.25">
      <c r="A142">
        <v>175</v>
      </c>
      <c r="B142" t="s">
        <v>51</v>
      </c>
      <c r="C142" t="s">
        <v>61</v>
      </c>
      <c r="D142" s="17">
        <v>41336</v>
      </c>
      <c r="E142">
        <v>616</v>
      </c>
      <c r="F142" s="18">
        <v>3714</v>
      </c>
      <c r="G142" s="19">
        <v>2.8410000000000002</v>
      </c>
      <c r="H142" s="11">
        <v>1333.07286166842</v>
      </c>
    </row>
    <row r="143" spans="1:8" x14ac:dyDescent="0.25">
      <c r="A143">
        <v>116</v>
      </c>
      <c r="B143" t="s">
        <v>53</v>
      </c>
      <c r="C143" t="s">
        <v>61</v>
      </c>
      <c r="D143" s="17">
        <v>41375</v>
      </c>
      <c r="E143">
        <v>577</v>
      </c>
      <c r="F143" s="18">
        <v>110317</v>
      </c>
      <c r="G143" s="19">
        <v>3.1859999999999999</v>
      </c>
      <c r="H143" s="11">
        <v>346.25549278091654</v>
      </c>
    </row>
    <row r="144" spans="1:8" x14ac:dyDescent="0.25">
      <c r="A144">
        <v>184</v>
      </c>
      <c r="B144" t="s">
        <v>44</v>
      </c>
      <c r="C144" t="s">
        <v>61</v>
      </c>
      <c r="D144" s="17">
        <v>41388</v>
      </c>
      <c r="E144">
        <v>564</v>
      </c>
      <c r="F144" s="18">
        <v>361319</v>
      </c>
      <c r="G144" s="19">
        <v>3.66</v>
      </c>
      <c r="H144" s="11">
        <v>987.21038251366122</v>
      </c>
    </row>
    <row r="145" spans="1:8" x14ac:dyDescent="0.25">
      <c r="A145">
        <v>197</v>
      </c>
      <c r="B145" t="s">
        <v>48</v>
      </c>
      <c r="C145" t="s">
        <v>61</v>
      </c>
      <c r="D145" s="17">
        <v>41524</v>
      </c>
      <c r="E145">
        <v>428</v>
      </c>
      <c r="F145" s="18">
        <v>669338</v>
      </c>
      <c r="G145" s="19">
        <v>3.6459999999999999</v>
      </c>
      <c r="H145" s="11">
        <v>1835.8145913329677</v>
      </c>
    </row>
    <row r="146" spans="1:8" x14ac:dyDescent="0.25">
      <c r="A146">
        <v>237</v>
      </c>
      <c r="B146" t="s">
        <v>48</v>
      </c>
      <c r="C146" t="s">
        <v>61</v>
      </c>
      <c r="D146" s="17">
        <v>41641</v>
      </c>
      <c r="E146">
        <v>311</v>
      </c>
      <c r="F146" s="18">
        <v>56556</v>
      </c>
      <c r="G146" s="19">
        <v>3.2709999999999999</v>
      </c>
      <c r="H146" s="11">
        <v>2593.5188015897279</v>
      </c>
    </row>
    <row r="147" spans="1:8" x14ac:dyDescent="0.25">
      <c r="A147">
        <v>246</v>
      </c>
      <c r="B147" t="s">
        <v>53</v>
      </c>
      <c r="C147" t="s">
        <v>61</v>
      </c>
      <c r="D147" s="17">
        <v>41778</v>
      </c>
      <c r="E147">
        <v>174</v>
      </c>
      <c r="F147" s="18">
        <v>543185</v>
      </c>
      <c r="G147" s="19">
        <v>3.5939999999999999</v>
      </c>
      <c r="H147" s="11">
        <v>1511.366165831942</v>
      </c>
    </row>
    <row r="148" spans="1:8" x14ac:dyDescent="0.25">
      <c r="A148">
        <v>182</v>
      </c>
      <c r="B148" t="s">
        <v>45</v>
      </c>
      <c r="C148" t="s">
        <v>61</v>
      </c>
      <c r="D148" s="17">
        <v>41789</v>
      </c>
      <c r="E148">
        <v>163</v>
      </c>
      <c r="F148" s="18">
        <v>167172</v>
      </c>
      <c r="G148" s="19">
        <v>2.891</v>
      </c>
      <c r="H148" s="11">
        <v>578.2497405741957</v>
      </c>
    </row>
    <row r="149" spans="1:8" x14ac:dyDescent="0.25">
      <c r="A149">
        <v>180</v>
      </c>
      <c r="B149" t="s">
        <v>42</v>
      </c>
      <c r="C149" t="s">
        <v>61</v>
      </c>
      <c r="D149" s="17">
        <v>41830</v>
      </c>
      <c r="E149">
        <v>122</v>
      </c>
      <c r="F149" s="18">
        <v>688914</v>
      </c>
      <c r="G149" s="19">
        <v>2.8119999999999998</v>
      </c>
      <c r="H149" s="11">
        <v>2449.9075391180654</v>
      </c>
    </row>
    <row r="150" spans="1:8" x14ac:dyDescent="0.25">
      <c r="A150">
        <v>256</v>
      </c>
      <c r="B150" t="s">
        <v>53</v>
      </c>
      <c r="C150" t="s">
        <v>61</v>
      </c>
      <c r="D150" s="17">
        <v>41832</v>
      </c>
      <c r="E150">
        <v>120</v>
      </c>
      <c r="F150" s="18">
        <v>77032</v>
      </c>
      <c r="G150" s="19">
        <v>3.089</v>
      </c>
      <c r="H150" s="11">
        <v>3740.6280349627714</v>
      </c>
    </row>
    <row r="151" spans="1:8" x14ac:dyDescent="0.25">
      <c r="A151">
        <v>53</v>
      </c>
      <c r="B151" t="s">
        <v>47</v>
      </c>
      <c r="C151" t="s">
        <v>61</v>
      </c>
      <c r="D151" s="17">
        <v>41836</v>
      </c>
      <c r="E151">
        <v>116</v>
      </c>
      <c r="F151" s="18">
        <v>280406</v>
      </c>
      <c r="G151" s="19">
        <v>3.419</v>
      </c>
      <c r="H151" s="11">
        <v>820.14039192746418</v>
      </c>
    </row>
    <row r="152" spans="1:8" x14ac:dyDescent="0.25">
      <c r="A152">
        <v>166</v>
      </c>
      <c r="B152" t="s">
        <v>53</v>
      </c>
      <c r="C152" t="s">
        <v>61</v>
      </c>
      <c r="D152" s="17">
        <v>41885</v>
      </c>
      <c r="E152">
        <v>67</v>
      </c>
      <c r="F152" s="18">
        <v>22881</v>
      </c>
      <c r="G152" s="19">
        <v>2.7130000000000001</v>
      </c>
      <c r="H152" s="11">
        <v>1265.0755621083672</v>
      </c>
    </row>
    <row r="153" spans="1:8" x14ac:dyDescent="0.25">
      <c r="A153">
        <v>151</v>
      </c>
      <c r="B153" t="s">
        <v>49</v>
      </c>
      <c r="C153" t="s">
        <v>62</v>
      </c>
      <c r="D153" s="17">
        <v>41315</v>
      </c>
      <c r="E153">
        <v>637</v>
      </c>
      <c r="F153" s="18">
        <v>903377</v>
      </c>
      <c r="G153" s="19">
        <v>3.081</v>
      </c>
      <c r="H153" s="11">
        <v>2932.0902304446608</v>
      </c>
    </row>
    <row r="154" spans="1:8" x14ac:dyDescent="0.25">
      <c r="A154">
        <v>265</v>
      </c>
      <c r="B154" t="s">
        <v>51</v>
      </c>
      <c r="C154" t="s">
        <v>62</v>
      </c>
      <c r="D154" s="17">
        <v>41356</v>
      </c>
      <c r="E154">
        <v>596</v>
      </c>
      <c r="F154" s="18">
        <v>495133</v>
      </c>
      <c r="G154" s="19">
        <v>3.05</v>
      </c>
      <c r="H154" s="11">
        <v>1623.3868852459016</v>
      </c>
    </row>
    <row r="155" spans="1:8" x14ac:dyDescent="0.25">
      <c r="A155">
        <v>240</v>
      </c>
      <c r="B155" t="s">
        <v>42</v>
      </c>
      <c r="C155" t="s">
        <v>62</v>
      </c>
      <c r="D155" s="17">
        <v>41533</v>
      </c>
      <c r="E155">
        <v>419</v>
      </c>
      <c r="F155" s="18">
        <v>372733</v>
      </c>
      <c r="G155" s="19">
        <v>2.9489999999999998</v>
      </c>
      <c r="H155" s="11">
        <v>1263.9301458121399</v>
      </c>
    </row>
    <row r="156" spans="1:8" x14ac:dyDescent="0.25">
      <c r="A156">
        <v>157</v>
      </c>
      <c r="B156" t="s">
        <v>48</v>
      </c>
      <c r="C156" t="s">
        <v>62</v>
      </c>
      <c r="D156" s="17">
        <v>41576</v>
      </c>
      <c r="E156">
        <v>376</v>
      </c>
      <c r="F156" s="18">
        <v>619672</v>
      </c>
      <c r="G156" s="19">
        <v>3.3109999999999999</v>
      </c>
      <c r="H156" s="11">
        <v>1871.5554213228634</v>
      </c>
    </row>
    <row r="157" spans="1:8" x14ac:dyDescent="0.25">
      <c r="A157">
        <v>100</v>
      </c>
      <c r="B157" t="s">
        <v>42</v>
      </c>
      <c r="C157" t="s">
        <v>62</v>
      </c>
      <c r="D157" s="17">
        <v>41597</v>
      </c>
      <c r="E157">
        <v>355</v>
      </c>
      <c r="F157" s="18">
        <v>189690</v>
      </c>
      <c r="G157" s="19">
        <v>2.948</v>
      </c>
      <c r="H157" s="11">
        <v>643.45318860244231</v>
      </c>
    </row>
    <row r="158" spans="1:8" x14ac:dyDescent="0.25">
      <c r="A158">
        <v>245</v>
      </c>
      <c r="B158" t="s">
        <v>51</v>
      </c>
      <c r="C158" t="s">
        <v>62</v>
      </c>
      <c r="D158" s="17">
        <v>41615</v>
      </c>
      <c r="E158">
        <v>337</v>
      </c>
      <c r="F158" s="18">
        <v>607008</v>
      </c>
      <c r="G158" s="19">
        <v>3.1909999999999998</v>
      </c>
      <c r="H158" s="11">
        <v>1902.2500783453463</v>
      </c>
    </row>
    <row r="159" spans="1:8" x14ac:dyDescent="0.25">
      <c r="A159">
        <v>222</v>
      </c>
      <c r="B159" t="s">
        <v>45</v>
      </c>
      <c r="C159" t="s">
        <v>62</v>
      </c>
      <c r="D159" s="17">
        <v>41848</v>
      </c>
      <c r="E159">
        <v>104</v>
      </c>
      <c r="F159" s="18">
        <v>151790</v>
      </c>
      <c r="G159" s="19">
        <v>3.319</v>
      </c>
      <c r="H159" s="11">
        <v>457.33654715275685</v>
      </c>
    </row>
    <row r="160" spans="1:8" x14ac:dyDescent="0.25">
      <c r="A160">
        <v>143</v>
      </c>
      <c r="B160" t="s">
        <v>47</v>
      </c>
      <c r="C160" t="s">
        <v>63</v>
      </c>
      <c r="D160" s="17">
        <v>40965</v>
      </c>
      <c r="E160">
        <v>987</v>
      </c>
      <c r="F160" s="18">
        <v>271025</v>
      </c>
      <c r="G160" s="19">
        <v>2.7559999999999998</v>
      </c>
      <c r="H160" s="11">
        <v>983.39985486211913</v>
      </c>
    </row>
    <row r="161" spans="1:8" x14ac:dyDescent="0.25">
      <c r="A161">
        <v>68</v>
      </c>
      <c r="B161" t="s">
        <v>46</v>
      </c>
      <c r="C161" t="s">
        <v>63</v>
      </c>
      <c r="D161" s="17">
        <v>41090</v>
      </c>
      <c r="E161">
        <v>862</v>
      </c>
      <c r="F161" s="18">
        <v>299714</v>
      </c>
      <c r="G161" s="19">
        <v>3.6589999999999998</v>
      </c>
      <c r="H161" s="11">
        <v>819.11451216179296</v>
      </c>
    </row>
    <row r="162" spans="1:8" x14ac:dyDescent="0.25">
      <c r="A162">
        <v>179</v>
      </c>
      <c r="B162" t="s">
        <v>50</v>
      </c>
      <c r="C162" t="s">
        <v>63</v>
      </c>
      <c r="D162" s="17">
        <v>41103</v>
      </c>
      <c r="E162">
        <v>849</v>
      </c>
      <c r="F162" s="18">
        <v>874636</v>
      </c>
      <c r="G162" s="19">
        <v>2.8570000000000002</v>
      </c>
      <c r="H162" s="11">
        <v>3061.3790689534471</v>
      </c>
    </row>
    <row r="163" spans="1:8" x14ac:dyDescent="0.25">
      <c r="A163">
        <v>262</v>
      </c>
      <c r="B163" t="s">
        <v>45</v>
      </c>
      <c r="C163" t="s">
        <v>63</v>
      </c>
      <c r="D163" s="17">
        <v>41118</v>
      </c>
      <c r="E163">
        <v>834</v>
      </c>
      <c r="F163" s="18">
        <v>371674</v>
      </c>
      <c r="G163" s="19">
        <v>3.145</v>
      </c>
      <c r="H163" s="11">
        <v>1181.7933227344993</v>
      </c>
    </row>
    <row r="164" spans="1:8" x14ac:dyDescent="0.25">
      <c r="A164">
        <v>132</v>
      </c>
      <c r="B164" t="s">
        <v>45</v>
      </c>
      <c r="C164" t="s">
        <v>63</v>
      </c>
      <c r="D164" s="17">
        <v>41134</v>
      </c>
      <c r="E164">
        <v>818</v>
      </c>
      <c r="F164" s="18">
        <v>513485</v>
      </c>
      <c r="G164" s="19">
        <v>3.177</v>
      </c>
      <c r="H164" s="11">
        <v>1616.2574756059175</v>
      </c>
    </row>
    <row r="165" spans="1:8" x14ac:dyDescent="0.25">
      <c r="A165">
        <v>92</v>
      </c>
      <c r="B165" t="s">
        <v>45</v>
      </c>
      <c r="C165" t="s">
        <v>63</v>
      </c>
      <c r="D165" s="17">
        <v>41255</v>
      </c>
      <c r="E165">
        <v>697</v>
      </c>
      <c r="F165" s="18">
        <v>924685</v>
      </c>
      <c r="G165" s="19">
        <v>3.605</v>
      </c>
      <c r="H165" s="11">
        <v>2565.0069348127599</v>
      </c>
    </row>
    <row r="166" spans="1:8" x14ac:dyDescent="0.25">
      <c r="A166">
        <v>170</v>
      </c>
      <c r="B166" t="s">
        <v>42</v>
      </c>
      <c r="C166" t="s">
        <v>63</v>
      </c>
      <c r="D166" s="17">
        <v>41258</v>
      </c>
      <c r="E166">
        <v>694</v>
      </c>
      <c r="F166" s="18">
        <v>80341</v>
      </c>
      <c r="G166" s="19">
        <v>3.6360000000000001</v>
      </c>
      <c r="H166" s="11">
        <v>3314.3976897689772</v>
      </c>
    </row>
    <row r="167" spans="1:8" x14ac:dyDescent="0.25">
      <c r="A167">
        <v>102</v>
      </c>
      <c r="B167" t="s">
        <v>45</v>
      </c>
      <c r="C167" t="s">
        <v>63</v>
      </c>
      <c r="D167" s="17">
        <v>41390</v>
      </c>
      <c r="E167">
        <v>562</v>
      </c>
      <c r="F167" s="18">
        <v>433741</v>
      </c>
      <c r="G167" s="19">
        <v>3.6909999999999998</v>
      </c>
      <c r="H167" s="11">
        <v>1175.1314007044161</v>
      </c>
    </row>
    <row r="168" spans="1:8" x14ac:dyDescent="0.25">
      <c r="A168">
        <v>206</v>
      </c>
      <c r="B168" t="s">
        <v>53</v>
      </c>
      <c r="C168" t="s">
        <v>63</v>
      </c>
      <c r="D168" s="17">
        <v>41427</v>
      </c>
      <c r="E168">
        <v>525</v>
      </c>
      <c r="F168" s="18">
        <v>867072</v>
      </c>
      <c r="G168" s="19">
        <v>2.7719999999999998</v>
      </c>
      <c r="H168" s="11">
        <v>3127.9653679653684</v>
      </c>
    </row>
    <row r="169" spans="1:8" x14ac:dyDescent="0.25">
      <c r="A169">
        <v>232</v>
      </c>
      <c r="B169" t="s">
        <v>45</v>
      </c>
      <c r="C169" t="s">
        <v>63</v>
      </c>
      <c r="D169" s="17">
        <v>41481</v>
      </c>
      <c r="E169">
        <v>471</v>
      </c>
      <c r="F169" s="18">
        <v>140186</v>
      </c>
      <c r="G169" s="19">
        <v>2.8740000000000001</v>
      </c>
      <c r="H169" s="11">
        <v>487.77313848295057</v>
      </c>
    </row>
    <row r="170" spans="1:8" x14ac:dyDescent="0.25">
      <c r="A170">
        <v>160</v>
      </c>
      <c r="B170" t="s">
        <v>42</v>
      </c>
      <c r="C170" t="s">
        <v>63</v>
      </c>
      <c r="D170" s="17">
        <v>41540</v>
      </c>
      <c r="E170">
        <v>412</v>
      </c>
      <c r="F170" s="18">
        <v>683593</v>
      </c>
      <c r="G170" s="19">
        <v>3.0590000000000002</v>
      </c>
      <c r="H170" s="11">
        <v>2234.6943445570446</v>
      </c>
    </row>
    <row r="171" spans="1:8" x14ac:dyDescent="0.25">
      <c r="A171">
        <v>125</v>
      </c>
      <c r="B171" t="s">
        <v>51</v>
      </c>
      <c r="C171" t="s">
        <v>63</v>
      </c>
      <c r="D171" s="17">
        <v>41545</v>
      </c>
      <c r="E171">
        <v>407</v>
      </c>
      <c r="F171" s="18">
        <v>656407</v>
      </c>
      <c r="G171" s="19">
        <v>3.2890000000000001</v>
      </c>
      <c r="H171" s="11">
        <v>1995.7646701124963</v>
      </c>
    </row>
    <row r="172" spans="1:8" x14ac:dyDescent="0.25">
      <c r="A172">
        <v>250</v>
      </c>
      <c r="B172" t="s">
        <v>42</v>
      </c>
      <c r="C172" t="s">
        <v>63</v>
      </c>
      <c r="D172" s="17">
        <v>41555</v>
      </c>
      <c r="E172">
        <v>397</v>
      </c>
      <c r="F172" s="18">
        <v>527700</v>
      </c>
      <c r="G172" s="19">
        <v>3.5489999999999999</v>
      </c>
      <c r="H172" s="11">
        <v>1486.8977176669484</v>
      </c>
    </row>
    <row r="173" spans="1:8" x14ac:dyDescent="0.25">
      <c r="A173">
        <v>59</v>
      </c>
      <c r="B173" t="s">
        <v>50</v>
      </c>
      <c r="C173" t="s">
        <v>63</v>
      </c>
      <c r="D173" s="17">
        <v>41610</v>
      </c>
      <c r="E173">
        <v>342</v>
      </c>
      <c r="F173" s="18">
        <v>186858</v>
      </c>
      <c r="G173" s="19">
        <v>3.6070000000000002</v>
      </c>
      <c r="H173" s="11">
        <v>518.04269476018851</v>
      </c>
    </row>
    <row r="174" spans="1:8" x14ac:dyDescent="0.25">
      <c r="A174">
        <v>87</v>
      </c>
      <c r="B174" t="s">
        <v>48</v>
      </c>
      <c r="C174" t="s">
        <v>63</v>
      </c>
      <c r="D174" s="17">
        <v>41626</v>
      </c>
      <c r="E174">
        <v>326</v>
      </c>
      <c r="F174" s="18">
        <v>995760</v>
      </c>
      <c r="G174" s="19">
        <v>2.859</v>
      </c>
      <c r="H174" s="11">
        <v>3482.8961175236095</v>
      </c>
    </row>
    <row r="175" spans="1:8" x14ac:dyDescent="0.25">
      <c r="A175">
        <v>117</v>
      </c>
      <c r="B175" t="s">
        <v>48</v>
      </c>
      <c r="C175" t="s">
        <v>63</v>
      </c>
      <c r="D175" s="17">
        <v>41648</v>
      </c>
      <c r="E175">
        <v>304</v>
      </c>
      <c r="F175" s="18">
        <v>682871</v>
      </c>
      <c r="G175" s="19">
        <v>3.504</v>
      </c>
      <c r="H175" s="11">
        <v>1948.8327625570776</v>
      </c>
    </row>
    <row r="176" spans="1:8" x14ac:dyDescent="0.25">
      <c r="A176">
        <v>218</v>
      </c>
      <c r="B176" t="s">
        <v>46</v>
      </c>
      <c r="C176" t="s">
        <v>63</v>
      </c>
      <c r="D176" s="17">
        <v>41670</v>
      </c>
      <c r="E176">
        <v>282</v>
      </c>
      <c r="F176" s="18">
        <v>315024</v>
      </c>
      <c r="G176" s="19">
        <v>3.5390000000000001</v>
      </c>
      <c r="H176" s="11">
        <v>890.14975981915791</v>
      </c>
    </row>
    <row r="177" spans="1:8" x14ac:dyDescent="0.25">
      <c r="A177">
        <v>73</v>
      </c>
      <c r="B177" t="s">
        <v>47</v>
      </c>
      <c r="C177" t="s">
        <v>63</v>
      </c>
      <c r="D177" s="17">
        <v>41713</v>
      </c>
      <c r="E177">
        <v>239</v>
      </c>
      <c r="F177" s="18">
        <v>129741</v>
      </c>
      <c r="G177" s="19">
        <v>3.577</v>
      </c>
      <c r="H177" s="11">
        <v>362.70897400055912</v>
      </c>
    </row>
    <row r="178" spans="1:8" x14ac:dyDescent="0.25">
      <c r="A178">
        <v>146</v>
      </c>
      <c r="B178" t="s">
        <v>53</v>
      </c>
      <c r="C178" t="s">
        <v>63</v>
      </c>
      <c r="D178" s="17">
        <v>41713</v>
      </c>
      <c r="E178">
        <v>239</v>
      </c>
      <c r="F178" s="18">
        <v>820181</v>
      </c>
      <c r="G178" s="19">
        <v>3.0760000000000001</v>
      </c>
      <c r="H178" s="11">
        <v>2666.3881664499349</v>
      </c>
    </row>
    <row r="179" spans="1:8" x14ac:dyDescent="0.25">
      <c r="A179">
        <v>191</v>
      </c>
      <c r="B179" t="s">
        <v>49</v>
      </c>
      <c r="C179" t="s">
        <v>63</v>
      </c>
      <c r="D179" s="17">
        <v>41717</v>
      </c>
      <c r="E179">
        <v>235</v>
      </c>
      <c r="F179" s="18">
        <v>209645</v>
      </c>
      <c r="G179" s="19">
        <v>3.024</v>
      </c>
      <c r="H179" s="11">
        <v>693.27050264550269</v>
      </c>
    </row>
    <row r="180" spans="1:8" x14ac:dyDescent="0.25">
      <c r="A180">
        <v>78</v>
      </c>
      <c r="B180" t="s">
        <v>46</v>
      </c>
      <c r="C180" t="s">
        <v>63</v>
      </c>
      <c r="D180" s="17">
        <v>41751</v>
      </c>
      <c r="E180">
        <v>201</v>
      </c>
      <c r="F180" s="18">
        <v>880090</v>
      </c>
      <c r="G180" s="19">
        <v>3.5720000000000001</v>
      </c>
      <c r="H180" s="11">
        <v>2463.8577827547592</v>
      </c>
    </row>
    <row r="181" spans="1:8" x14ac:dyDescent="0.25">
      <c r="A181">
        <v>169</v>
      </c>
      <c r="B181" t="s">
        <v>50</v>
      </c>
      <c r="C181" t="s">
        <v>63</v>
      </c>
      <c r="D181" s="17">
        <v>41809</v>
      </c>
      <c r="E181">
        <v>143</v>
      </c>
      <c r="F181" s="18">
        <v>539890</v>
      </c>
      <c r="G181" s="19">
        <v>2.9790000000000001</v>
      </c>
      <c r="H181" s="11">
        <v>1812.3195703256124</v>
      </c>
    </row>
    <row r="182" spans="1:8" x14ac:dyDescent="0.25">
      <c r="A182">
        <v>83</v>
      </c>
      <c r="B182" t="s">
        <v>47</v>
      </c>
      <c r="C182" t="s">
        <v>63</v>
      </c>
      <c r="D182" s="17">
        <v>41832</v>
      </c>
      <c r="E182">
        <v>120</v>
      </c>
      <c r="F182" s="18">
        <v>735012</v>
      </c>
      <c r="G182" s="19">
        <v>2.8370000000000002</v>
      </c>
      <c r="H182" s="11">
        <v>2590.8071906943956</v>
      </c>
    </row>
    <row r="183" spans="1:8" x14ac:dyDescent="0.25">
      <c r="A183">
        <v>70</v>
      </c>
      <c r="B183" t="s">
        <v>42</v>
      </c>
      <c r="C183" t="s">
        <v>63</v>
      </c>
      <c r="D183" s="17">
        <v>41926</v>
      </c>
      <c r="E183">
        <v>26</v>
      </c>
      <c r="F183" s="18">
        <v>460989</v>
      </c>
      <c r="G183" s="19">
        <v>3.1440000000000001</v>
      </c>
      <c r="H183" s="11">
        <v>1466.25</v>
      </c>
    </row>
    <row r="184" spans="1:8" x14ac:dyDescent="0.25">
      <c r="A184">
        <v>95</v>
      </c>
      <c r="B184" t="s">
        <v>51</v>
      </c>
      <c r="C184" t="s">
        <v>64</v>
      </c>
      <c r="D184" s="17">
        <v>41000</v>
      </c>
      <c r="E184">
        <v>952</v>
      </c>
      <c r="F184" s="18">
        <v>550992</v>
      </c>
      <c r="G184" s="19">
        <v>3.1789999999999998</v>
      </c>
      <c r="H184" s="11">
        <v>1733.2242843661529</v>
      </c>
    </row>
    <row r="185" spans="1:8" x14ac:dyDescent="0.25">
      <c r="A185">
        <v>244</v>
      </c>
      <c r="B185" t="s">
        <v>44</v>
      </c>
      <c r="C185" t="s">
        <v>64</v>
      </c>
      <c r="D185" s="17">
        <v>41026</v>
      </c>
      <c r="E185">
        <v>926</v>
      </c>
      <c r="F185" s="18">
        <v>721342</v>
      </c>
      <c r="G185" s="19">
        <v>2.9390000000000001</v>
      </c>
      <c r="H185" s="11">
        <v>2454.3790404899623</v>
      </c>
    </row>
    <row r="186" spans="1:8" x14ac:dyDescent="0.25">
      <c r="A186">
        <v>247</v>
      </c>
      <c r="B186" t="s">
        <v>48</v>
      </c>
      <c r="C186" t="s">
        <v>64</v>
      </c>
      <c r="D186" s="17">
        <v>41037</v>
      </c>
      <c r="E186">
        <v>915</v>
      </c>
      <c r="F186" s="18">
        <v>947864</v>
      </c>
      <c r="G186" s="19">
        <v>3.206</v>
      </c>
      <c r="H186" s="11">
        <v>2956.5315034310665</v>
      </c>
    </row>
    <row r="187" spans="1:8" x14ac:dyDescent="0.25">
      <c r="A187">
        <v>93</v>
      </c>
      <c r="B187" t="s">
        <v>47</v>
      </c>
      <c r="C187" t="s">
        <v>64</v>
      </c>
      <c r="D187" s="17">
        <v>41065</v>
      </c>
      <c r="E187">
        <v>887</v>
      </c>
      <c r="F187" s="18">
        <v>826223</v>
      </c>
      <c r="G187" s="19">
        <v>3.633</v>
      </c>
      <c r="H187" s="11">
        <v>2274.2169006330855</v>
      </c>
    </row>
    <row r="188" spans="1:8" x14ac:dyDescent="0.25">
      <c r="A188">
        <v>130</v>
      </c>
      <c r="B188" t="s">
        <v>42</v>
      </c>
      <c r="C188" t="s">
        <v>64</v>
      </c>
      <c r="D188" s="17">
        <v>41210</v>
      </c>
      <c r="E188">
        <v>742</v>
      </c>
      <c r="F188" s="18">
        <v>651786</v>
      </c>
      <c r="G188" s="19">
        <v>3.49</v>
      </c>
      <c r="H188" s="11">
        <v>1867.5816618911174</v>
      </c>
    </row>
    <row r="189" spans="1:8" x14ac:dyDescent="0.25">
      <c r="A189">
        <v>126</v>
      </c>
      <c r="B189" t="s">
        <v>53</v>
      </c>
      <c r="C189" t="s">
        <v>64</v>
      </c>
      <c r="D189" s="17">
        <v>41242</v>
      </c>
      <c r="E189">
        <v>710</v>
      </c>
      <c r="F189" s="18">
        <v>15203</v>
      </c>
      <c r="G189" s="19">
        <v>3.2149999999999999</v>
      </c>
      <c r="H189" s="11">
        <v>709.31570762052877</v>
      </c>
    </row>
    <row r="190" spans="1:8" x14ac:dyDescent="0.25">
      <c r="A190">
        <v>266</v>
      </c>
      <c r="B190" t="s">
        <v>53</v>
      </c>
      <c r="C190" t="s">
        <v>64</v>
      </c>
      <c r="D190" s="17">
        <v>41276</v>
      </c>
      <c r="E190">
        <v>676</v>
      </c>
      <c r="F190" s="18">
        <v>180299</v>
      </c>
      <c r="G190" s="19">
        <v>2.9089999999999998</v>
      </c>
      <c r="H190" s="11">
        <v>619.79718116191134</v>
      </c>
    </row>
    <row r="191" spans="1:8" x14ac:dyDescent="0.25">
      <c r="A191">
        <v>190</v>
      </c>
      <c r="B191" t="s">
        <v>42</v>
      </c>
      <c r="C191" t="s">
        <v>64</v>
      </c>
      <c r="D191" s="17">
        <v>41305</v>
      </c>
      <c r="E191">
        <v>647</v>
      </c>
      <c r="F191" s="18">
        <v>346893</v>
      </c>
      <c r="G191" s="19">
        <v>3.6520000000000001</v>
      </c>
      <c r="H191" s="11">
        <v>949.87130339539976</v>
      </c>
    </row>
    <row r="192" spans="1:8" x14ac:dyDescent="0.25">
      <c r="A192">
        <v>235</v>
      </c>
      <c r="B192" t="s">
        <v>51</v>
      </c>
      <c r="C192" t="s">
        <v>64</v>
      </c>
      <c r="D192" s="17">
        <v>41347</v>
      </c>
      <c r="E192">
        <v>605</v>
      </c>
      <c r="F192" s="18">
        <v>469747</v>
      </c>
      <c r="G192" s="19">
        <v>3.512</v>
      </c>
      <c r="H192" s="11">
        <v>1337.5484054669703</v>
      </c>
    </row>
    <row r="193" spans="1:8" x14ac:dyDescent="0.25">
      <c r="A193">
        <v>139</v>
      </c>
      <c r="B193" t="s">
        <v>50</v>
      </c>
      <c r="C193" t="s">
        <v>64</v>
      </c>
      <c r="D193" s="17">
        <v>41377</v>
      </c>
      <c r="E193">
        <v>575</v>
      </c>
      <c r="F193" s="18">
        <v>722403</v>
      </c>
      <c r="G193" s="19">
        <v>3.2250000000000001</v>
      </c>
      <c r="H193" s="11">
        <v>2240.0093023255813</v>
      </c>
    </row>
    <row r="194" spans="1:8" x14ac:dyDescent="0.25">
      <c r="A194">
        <v>183</v>
      </c>
      <c r="B194" t="s">
        <v>47</v>
      </c>
      <c r="C194" t="s">
        <v>64</v>
      </c>
      <c r="D194" s="17">
        <v>41694</v>
      </c>
      <c r="E194">
        <v>258</v>
      </c>
      <c r="F194" s="18">
        <v>12560</v>
      </c>
      <c r="G194" s="19">
        <v>2.726</v>
      </c>
      <c r="H194" s="11">
        <v>691.1225238444606</v>
      </c>
    </row>
    <row r="195" spans="1:8" x14ac:dyDescent="0.25">
      <c r="A195">
        <v>141</v>
      </c>
      <c r="B195" t="s">
        <v>49</v>
      </c>
      <c r="C195" t="s">
        <v>64</v>
      </c>
      <c r="D195" s="17">
        <v>41920</v>
      </c>
      <c r="E195">
        <v>32</v>
      </c>
      <c r="F195" s="18">
        <v>753880</v>
      </c>
      <c r="G195" s="19">
        <v>2.9649999999999999</v>
      </c>
      <c r="H195" s="11">
        <v>2542.5969645868468</v>
      </c>
    </row>
    <row r="196" spans="1:8" x14ac:dyDescent="0.25">
      <c r="A196">
        <v>109</v>
      </c>
      <c r="B196" t="s">
        <v>50</v>
      </c>
      <c r="C196" t="s">
        <v>64</v>
      </c>
      <c r="D196" s="17">
        <v>41938</v>
      </c>
      <c r="E196">
        <v>14</v>
      </c>
      <c r="F196" s="18">
        <v>951078</v>
      </c>
      <c r="G196" s="19">
        <v>3.4590000000000001</v>
      </c>
      <c r="H196" s="11">
        <v>2749.5750216825672</v>
      </c>
    </row>
    <row r="197" spans="1:8" x14ac:dyDescent="0.25">
      <c r="A197">
        <v>226</v>
      </c>
      <c r="B197" t="s">
        <v>53</v>
      </c>
      <c r="C197" t="s">
        <v>65</v>
      </c>
      <c r="D197" s="17">
        <v>40997</v>
      </c>
      <c r="E197">
        <v>955</v>
      </c>
      <c r="F197" s="18">
        <v>393152</v>
      </c>
      <c r="G197" s="19">
        <v>3.524</v>
      </c>
      <c r="H197" s="11">
        <v>1115.6413166855846</v>
      </c>
    </row>
    <row r="198" spans="1:8" x14ac:dyDescent="0.25">
      <c r="A198">
        <v>229</v>
      </c>
      <c r="B198" t="s">
        <v>50</v>
      </c>
      <c r="C198" t="s">
        <v>65</v>
      </c>
      <c r="D198" s="17">
        <v>41003</v>
      </c>
      <c r="E198">
        <v>949</v>
      </c>
      <c r="F198" s="18">
        <v>338055</v>
      </c>
      <c r="G198" s="19">
        <v>3.1669999999999998</v>
      </c>
      <c r="H198" s="11">
        <v>1067.4297442374489</v>
      </c>
    </row>
    <row r="199" spans="1:8" x14ac:dyDescent="0.25">
      <c r="A199">
        <v>254</v>
      </c>
      <c r="B199" t="s">
        <v>44</v>
      </c>
      <c r="C199" t="s">
        <v>65</v>
      </c>
      <c r="D199" s="17">
        <v>41022</v>
      </c>
      <c r="E199">
        <v>930</v>
      </c>
      <c r="F199" s="18">
        <v>263017</v>
      </c>
      <c r="G199" s="19">
        <v>3.3780000000000001</v>
      </c>
      <c r="H199" s="11">
        <v>778.6175251628182</v>
      </c>
    </row>
    <row r="200" spans="1:8" x14ac:dyDescent="0.25">
      <c r="A200">
        <v>79</v>
      </c>
      <c r="B200" t="s">
        <v>50</v>
      </c>
      <c r="C200" t="s">
        <v>65</v>
      </c>
      <c r="D200" s="17">
        <v>41054</v>
      </c>
      <c r="E200">
        <v>898</v>
      </c>
      <c r="F200" s="18">
        <v>158163</v>
      </c>
      <c r="G200" s="19">
        <v>3.2650000000000001</v>
      </c>
      <c r="H200" s="11">
        <v>484.41960183767225</v>
      </c>
    </row>
    <row r="201" spans="1:8" x14ac:dyDescent="0.25">
      <c r="A201">
        <v>60</v>
      </c>
      <c r="B201" t="s">
        <v>42</v>
      </c>
      <c r="C201" t="s">
        <v>65</v>
      </c>
      <c r="D201" s="17">
        <v>41064</v>
      </c>
      <c r="E201">
        <v>888</v>
      </c>
      <c r="F201" s="18">
        <v>665051</v>
      </c>
      <c r="G201" s="19">
        <v>3.319</v>
      </c>
      <c r="H201" s="11">
        <v>2003.7692075926484</v>
      </c>
    </row>
    <row r="202" spans="1:8" x14ac:dyDescent="0.25">
      <c r="A202">
        <v>196</v>
      </c>
      <c r="B202" t="s">
        <v>53</v>
      </c>
      <c r="C202" t="s">
        <v>65</v>
      </c>
      <c r="D202" s="17">
        <v>41185</v>
      </c>
      <c r="E202">
        <v>767</v>
      </c>
      <c r="F202" s="18">
        <v>718365</v>
      </c>
      <c r="G202" s="19">
        <v>2.95</v>
      </c>
      <c r="H202" s="11">
        <v>2435.1355932203387</v>
      </c>
    </row>
    <row r="203" spans="1:8" x14ac:dyDescent="0.25">
      <c r="A203">
        <v>80</v>
      </c>
      <c r="B203" t="s">
        <v>42</v>
      </c>
      <c r="C203" t="s">
        <v>65</v>
      </c>
      <c r="D203" s="17">
        <v>41195</v>
      </c>
      <c r="E203">
        <v>757</v>
      </c>
      <c r="F203" s="18">
        <v>676612</v>
      </c>
      <c r="G203" s="19">
        <v>2.76</v>
      </c>
      <c r="H203" s="11">
        <v>2451.4927536231885</v>
      </c>
    </row>
    <row r="204" spans="1:8" x14ac:dyDescent="0.25">
      <c r="A204">
        <v>74</v>
      </c>
      <c r="B204" t="s">
        <v>44</v>
      </c>
      <c r="C204" t="s">
        <v>65</v>
      </c>
      <c r="D204" s="17">
        <v>41243</v>
      </c>
      <c r="E204">
        <v>709</v>
      </c>
      <c r="F204" s="18">
        <v>378763</v>
      </c>
      <c r="G204" s="19">
        <v>2.7549999999999999</v>
      </c>
      <c r="H204" s="11">
        <v>1374.8203266787659</v>
      </c>
    </row>
    <row r="205" spans="1:8" x14ac:dyDescent="0.25">
      <c r="A205">
        <v>230</v>
      </c>
      <c r="B205" t="s">
        <v>42</v>
      </c>
      <c r="C205" t="s">
        <v>65</v>
      </c>
      <c r="D205" s="17">
        <v>41318</v>
      </c>
      <c r="E205">
        <v>634</v>
      </c>
      <c r="F205" s="18">
        <v>941337</v>
      </c>
      <c r="G205" s="19">
        <v>3.351</v>
      </c>
      <c r="H205" s="11">
        <v>2809.1226499552372</v>
      </c>
    </row>
    <row r="206" spans="1:8" x14ac:dyDescent="0.25">
      <c r="A206">
        <v>158</v>
      </c>
      <c r="B206" t="s">
        <v>46</v>
      </c>
      <c r="C206" t="s">
        <v>65</v>
      </c>
      <c r="D206" s="17">
        <v>41321</v>
      </c>
      <c r="E206">
        <v>631</v>
      </c>
      <c r="F206" s="18">
        <v>475383</v>
      </c>
      <c r="G206" s="19">
        <v>2.7789999999999999</v>
      </c>
      <c r="H206" s="11">
        <v>1710.6261245052178</v>
      </c>
    </row>
    <row r="207" spans="1:8" x14ac:dyDescent="0.25">
      <c r="A207">
        <v>108</v>
      </c>
      <c r="B207" t="s">
        <v>46</v>
      </c>
      <c r="C207" t="s">
        <v>65</v>
      </c>
      <c r="D207" s="17">
        <v>41324</v>
      </c>
      <c r="E207">
        <v>628</v>
      </c>
      <c r="F207" s="18">
        <v>126154</v>
      </c>
      <c r="G207" s="19">
        <v>3.629</v>
      </c>
      <c r="H207" s="11">
        <v>347.627445577294</v>
      </c>
    </row>
    <row r="208" spans="1:8" x14ac:dyDescent="0.25">
      <c r="A208">
        <v>129</v>
      </c>
      <c r="B208" t="s">
        <v>50</v>
      </c>
      <c r="C208" t="s">
        <v>65</v>
      </c>
      <c r="D208" s="17">
        <v>41330</v>
      </c>
      <c r="E208">
        <v>622</v>
      </c>
      <c r="F208" s="18">
        <v>433496</v>
      </c>
      <c r="G208" s="19">
        <v>3.2810000000000001</v>
      </c>
      <c r="H208" s="11">
        <v>1321.2313319110026</v>
      </c>
    </row>
    <row r="209" spans="1:8" x14ac:dyDescent="0.25">
      <c r="A209">
        <v>215</v>
      </c>
      <c r="B209" t="s">
        <v>51</v>
      </c>
      <c r="C209" t="s">
        <v>65</v>
      </c>
      <c r="D209" s="17">
        <v>41336</v>
      </c>
      <c r="E209">
        <v>616</v>
      </c>
      <c r="F209" s="18">
        <v>579566</v>
      </c>
      <c r="G209" s="19">
        <v>2.7149999999999999</v>
      </c>
      <c r="H209" s="11">
        <v>2134.681399631676</v>
      </c>
    </row>
    <row r="210" spans="1:8" x14ac:dyDescent="0.25">
      <c r="A210">
        <v>195</v>
      </c>
      <c r="B210" t="s">
        <v>51</v>
      </c>
      <c r="C210" t="s">
        <v>65</v>
      </c>
      <c r="D210" s="17">
        <v>41445</v>
      </c>
      <c r="E210">
        <v>507</v>
      </c>
      <c r="F210" s="18">
        <v>300381</v>
      </c>
      <c r="G210" s="19">
        <v>3.05</v>
      </c>
      <c r="H210" s="11">
        <v>984.85573770491817</v>
      </c>
    </row>
    <row r="211" spans="1:8" x14ac:dyDescent="0.25">
      <c r="A211">
        <v>227</v>
      </c>
      <c r="B211" t="s">
        <v>48</v>
      </c>
      <c r="C211" t="s">
        <v>65</v>
      </c>
      <c r="D211" s="17">
        <v>41449</v>
      </c>
      <c r="E211">
        <v>503</v>
      </c>
      <c r="F211" s="18">
        <v>908771</v>
      </c>
      <c r="G211" s="19">
        <v>3.2690000000000001</v>
      </c>
      <c r="H211" s="11">
        <v>2779.9663505659223</v>
      </c>
    </row>
    <row r="212" spans="1:8" x14ac:dyDescent="0.25">
      <c r="A212">
        <v>239</v>
      </c>
      <c r="B212" t="s">
        <v>50</v>
      </c>
      <c r="C212" t="s">
        <v>65</v>
      </c>
      <c r="D212" s="17">
        <v>41451</v>
      </c>
      <c r="E212">
        <v>501</v>
      </c>
      <c r="F212" s="18">
        <v>512266</v>
      </c>
      <c r="G212" s="19">
        <v>2.875</v>
      </c>
      <c r="H212" s="11">
        <v>1781.7947826086956</v>
      </c>
    </row>
    <row r="213" spans="1:8" x14ac:dyDescent="0.25">
      <c r="A213">
        <v>198</v>
      </c>
      <c r="B213" t="s">
        <v>46</v>
      </c>
      <c r="C213" t="s">
        <v>65</v>
      </c>
      <c r="D213" s="17">
        <v>41486</v>
      </c>
      <c r="E213">
        <v>466</v>
      </c>
      <c r="F213" s="18">
        <v>57155</v>
      </c>
      <c r="G213" s="19">
        <v>3.14</v>
      </c>
      <c r="H213" s="11">
        <v>2730.3343949044583</v>
      </c>
    </row>
    <row r="214" spans="1:8" x14ac:dyDescent="0.25">
      <c r="A214">
        <v>63</v>
      </c>
      <c r="B214" t="s">
        <v>47</v>
      </c>
      <c r="C214" t="s">
        <v>65</v>
      </c>
      <c r="D214" s="17">
        <v>41498</v>
      </c>
      <c r="E214">
        <v>454</v>
      </c>
      <c r="F214" s="18">
        <v>725048</v>
      </c>
      <c r="G214" s="19">
        <v>2.7730000000000001</v>
      </c>
      <c r="H214" s="11">
        <v>2614.6700324558242</v>
      </c>
    </row>
    <row r="215" spans="1:8" x14ac:dyDescent="0.25">
      <c r="A215">
        <v>192</v>
      </c>
      <c r="B215" t="s">
        <v>45</v>
      </c>
      <c r="C215" t="s">
        <v>65</v>
      </c>
      <c r="D215" s="17">
        <v>41539</v>
      </c>
      <c r="E215">
        <v>413</v>
      </c>
      <c r="F215" s="18">
        <v>184858</v>
      </c>
      <c r="G215" s="19">
        <v>3.2669999999999999</v>
      </c>
      <c r="H215" s="11">
        <v>565.83409856137132</v>
      </c>
    </row>
    <row r="216" spans="1:8" x14ac:dyDescent="0.25">
      <c r="A216">
        <v>47</v>
      </c>
      <c r="B216" t="s">
        <v>48</v>
      </c>
      <c r="C216" t="s">
        <v>65</v>
      </c>
      <c r="D216" s="17">
        <v>41652</v>
      </c>
      <c r="E216">
        <v>300</v>
      </c>
      <c r="F216" s="18">
        <v>323627</v>
      </c>
      <c r="G216" s="19">
        <v>3.3969999999999998</v>
      </c>
      <c r="H216" s="11">
        <v>952.68472181336472</v>
      </c>
    </row>
    <row r="217" spans="1:8" x14ac:dyDescent="0.25">
      <c r="A217">
        <v>159</v>
      </c>
      <c r="B217" t="s">
        <v>50</v>
      </c>
      <c r="C217" t="s">
        <v>65</v>
      </c>
      <c r="D217" s="17">
        <v>41662</v>
      </c>
      <c r="E217">
        <v>290</v>
      </c>
      <c r="F217" s="18">
        <v>782928</v>
      </c>
      <c r="G217" s="19">
        <v>2.9409999999999998</v>
      </c>
      <c r="H217" s="11">
        <v>2662.1149268956137</v>
      </c>
    </row>
    <row r="218" spans="1:8" x14ac:dyDescent="0.25">
      <c r="A218">
        <v>260</v>
      </c>
      <c r="B218" t="s">
        <v>42</v>
      </c>
      <c r="C218" t="s">
        <v>65</v>
      </c>
      <c r="D218" s="17">
        <v>41686</v>
      </c>
      <c r="E218">
        <v>266</v>
      </c>
      <c r="F218" s="18">
        <v>437631</v>
      </c>
      <c r="G218" s="19">
        <v>3.2290000000000001</v>
      </c>
      <c r="H218" s="11">
        <v>1355.3143388045835</v>
      </c>
    </row>
    <row r="219" spans="1:8" x14ac:dyDescent="0.25">
      <c r="A219">
        <v>251</v>
      </c>
      <c r="B219" t="s">
        <v>49</v>
      </c>
      <c r="C219" t="s">
        <v>65</v>
      </c>
      <c r="D219" s="17">
        <v>41717</v>
      </c>
      <c r="E219">
        <v>235</v>
      </c>
      <c r="F219" s="18">
        <v>181893</v>
      </c>
      <c r="G219" s="19">
        <v>2.758</v>
      </c>
      <c r="H219" s="11">
        <v>659.5105148658447</v>
      </c>
    </row>
    <row r="220" spans="1:8" x14ac:dyDescent="0.25">
      <c r="A220">
        <v>110</v>
      </c>
      <c r="B220" t="s">
        <v>42</v>
      </c>
      <c r="C220" t="s">
        <v>65</v>
      </c>
      <c r="D220" s="17">
        <v>41725</v>
      </c>
      <c r="E220">
        <v>227</v>
      </c>
      <c r="F220" s="18">
        <v>29713</v>
      </c>
      <c r="G220" s="19">
        <v>2.9780000000000002</v>
      </c>
      <c r="H220" s="11">
        <v>1496.6252518468771</v>
      </c>
    </row>
    <row r="221" spans="1:8" x14ac:dyDescent="0.25">
      <c r="A221">
        <v>136</v>
      </c>
      <c r="B221" t="s">
        <v>53</v>
      </c>
      <c r="C221" t="s">
        <v>65</v>
      </c>
      <c r="D221" s="17">
        <v>41760</v>
      </c>
      <c r="E221">
        <v>192</v>
      </c>
      <c r="F221" s="18">
        <v>116060</v>
      </c>
      <c r="G221" s="19">
        <v>3.157</v>
      </c>
      <c r="H221" s="11">
        <v>367.62749445676275</v>
      </c>
    </row>
    <row r="222" spans="1:8" x14ac:dyDescent="0.25">
      <c r="A222">
        <v>268</v>
      </c>
      <c r="B222" t="s">
        <v>46</v>
      </c>
      <c r="C222" t="s">
        <v>65</v>
      </c>
      <c r="D222" s="17">
        <v>41820</v>
      </c>
      <c r="E222">
        <v>132</v>
      </c>
      <c r="F222" s="18">
        <v>672268</v>
      </c>
      <c r="G222" s="19">
        <v>3.6080000000000001</v>
      </c>
      <c r="H222" s="11">
        <v>1863.270509977827</v>
      </c>
    </row>
    <row r="223" spans="1:8" x14ac:dyDescent="0.25">
      <c r="A223">
        <v>213</v>
      </c>
      <c r="B223" t="s">
        <v>47</v>
      </c>
      <c r="C223" t="s">
        <v>65</v>
      </c>
      <c r="D223" s="17">
        <v>41840</v>
      </c>
      <c r="E223">
        <v>112</v>
      </c>
      <c r="F223" s="18">
        <v>166635</v>
      </c>
      <c r="G223" s="19">
        <v>2.859</v>
      </c>
      <c r="H223" s="11">
        <v>582.84365162644281</v>
      </c>
    </row>
    <row r="224" spans="1:8" x14ac:dyDescent="0.25">
      <c r="A224">
        <v>181</v>
      </c>
      <c r="B224" t="s">
        <v>49</v>
      </c>
      <c r="C224" t="s">
        <v>65</v>
      </c>
      <c r="D224" s="17">
        <v>41873</v>
      </c>
      <c r="E224">
        <v>79</v>
      </c>
      <c r="F224" s="18">
        <v>717896</v>
      </c>
      <c r="G224" s="19">
        <v>2.7829999999999999</v>
      </c>
      <c r="H224" s="11">
        <v>2579.5759971254042</v>
      </c>
    </row>
    <row r="225" spans="1:8" x14ac:dyDescent="0.25">
      <c r="A225">
        <v>112</v>
      </c>
      <c r="B225" t="s">
        <v>45</v>
      </c>
      <c r="C225" t="s">
        <v>65</v>
      </c>
      <c r="D225" s="17">
        <v>41879</v>
      </c>
      <c r="E225">
        <v>73</v>
      </c>
      <c r="F225" s="18">
        <v>490845</v>
      </c>
      <c r="G225" s="19">
        <v>3.2160000000000002</v>
      </c>
      <c r="H225" s="11">
        <v>1526.2593283582089</v>
      </c>
    </row>
    <row r="226" spans="1:8" x14ac:dyDescent="0.25">
      <c r="A226">
        <v>88</v>
      </c>
      <c r="B226" t="s">
        <v>46</v>
      </c>
      <c r="C226" t="s">
        <v>65</v>
      </c>
      <c r="D226" s="17">
        <v>41917</v>
      </c>
      <c r="E226">
        <v>35</v>
      </c>
      <c r="F226" s="18">
        <v>257217</v>
      </c>
      <c r="G226" s="19">
        <v>3.27</v>
      </c>
      <c r="H226" s="11">
        <v>786.59633027522943</v>
      </c>
    </row>
    <row r="227" spans="1:8" x14ac:dyDescent="0.25">
      <c r="A227">
        <v>269</v>
      </c>
      <c r="B227" t="s">
        <v>50</v>
      </c>
      <c r="C227" t="s">
        <v>65</v>
      </c>
      <c r="D227" s="17">
        <v>41944</v>
      </c>
      <c r="E227">
        <v>8</v>
      </c>
      <c r="F227" s="18">
        <v>707432</v>
      </c>
      <c r="G227" s="19">
        <v>3.669</v>
      </c>
      <c r="H227" s="11">
        <v>1928.133006268738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7"/>
  <sheetViews>
    <sheetView topLeftCell="G1" zoomScale="220" zoomScaleNormal="220" workbookViewId="0">
      <selection activeCell="K7" sqref="K7"/>
    </sheetView>
  </sheetViews>
  <sheetFormatPr baseColWidth="10" defaultRowHeight="15" x14ac:dyDescent="0.25"/>
  <cols>
    <col min="1" max="1" width="7" bestFit="1" customWidth="1"/>
    <col min="2" max="2" width="27.140625" customWidth="1"/>
    <col min="3" max="3" width="16.140625" customWidth="1"/>
    <col min="4" max="4" width="12.85546875" customWidth="1"/>
    <col min="5" max="5" width="7.28515625" customWidth="1"/>
    <col min="6" max="6" width="13.42578125" bestFit="1" customWidth="1"/>
    <col min="7" max="7" width="12.85546875" customWidth="1"/>
    <col min="8" max="8" width="15.140625" customWidth="1"/>
  </cols>
  <sheetData>
    <row r="1" spans="1:11" ht="30" x14ac:dyDescent="0.25">
      <c r="A1" s="22" t="s">
        <v>35</v>
      </c>
      <c r="B1" s="22" t="s">
        <v>36</v>
      </c>
      <c r="C1" s="22" t="s">
        <v>37</v>
      </c>
      <c r="D1" s="22" t="s">
        <v>0</v>
      </c>
      <c r="E1" s="22" t="s">
        <v>38</v>
      </c>
      <c r="F1" s="22" t="s">
        <v>39</v>
      </c>
      <c r="G1" s="22" t="s">
        <v>40</v>
      </c>
      <c r="H1" s="22" t="s">
        <v>41</v>
      </c>
      <c r="I1" s="22" t="s">
        <v>71</v>
      </c>
      <c r="J1" s="22" t="s">
        <v>72</v>
      </c>
      <c r="K1" s="22" t="s">
        <v>73</v>
      </c>
    </row>
    <row r="2" spans="1:11" x14ac:dyDescent="0.25">
      <c r="A2">
        <v>270</v>
      </c>
      <c r="B2" t="s">
        <v>42</v>
      </c>
      <c r="C2" t="s">
        <v>43</v>
      </c>
      <c r="D2" s="17">
        <v>41015</v>
      </c>
      <c r="E2">
        <v>937</v>
      </c>
      <c r="F2" s="18">
        <v>499550</v>
      </c>
      <c r="G2" s="19">
        <v>3.69</v>
      </c>
      <c r="H2" s="11">
        <v>1353.7940379403794</v>
      </c>
      <c r="I2" s="11">
        <f>ROUND(H2,0)</f>
        <v>1354</v>
      </c>
      <c r="J2" s="11">
        <f>ROUNDUP(H2,1)</f>
        <v>1353.8</v>
      </c>
      <c r="K2" s="11">
        <f>ROUNDDOWN(H2,0)</f>
        <v>1353</v>
      </c>
    </row>
    <row r="3" spans="1:11" x14ac:dyDescent="0.25">
      <c r="A3">
        <v>64</v>
      </c>
      <c r="B3" t="s">
        <v>44</v>
      </c>
      <c r="C3" t="s">
        <v>43</v>
      </c>
      <c r="D3" s="17">
        <v>41322</v>
      </c>
      <c r="E3">
        <v>630</v>
      </c>
      <c r="F3" s="18">
        <v>651824</v>
      </c>
      <c r="G3" s="19">
        <v>3.0640000000000001</v>
      </c>
      <c r="H3" s="11">
        <v>2127.3629242819843</v>
      </c>
      <c r="I3" s="11">
        <f t="shared" ref="I3:I66" si="0">ROUND(H3,0)</f>
        <v>2127</v>
      </c>
      <c r="J3" s="11">
        <f t="shared" ref="J3:J66" si="1">ROUNDUP(H3,1)</f>
        <v>2127.4</v>
      </c>
      <c r="K3" s="11">
        <f t="shared" ref="K3:K66" si="2">ROUNDDOWN(H3,0)</f>
        <v>2127</v>
      </c>
    </row>
    <row r="4" spans="1:11" x14ac:dyDescent="0.25">
      <c r="A4">
        <v>54</v>
      </c>
      <c r="B4" t="s">
        <v>44</v>
      </c>
      <c r="C4" t="s">
        <v>43</v>
      </c>
      <c r="D4" s="17">
        <v>41351</v>
      </c>
      <c r="E4">
        <v>601</v>
      </c>
      <c r="F4" s="18">
        <v>491324</v>
      </c>
      <c r="G4" s="19">
        <v>3.5590000000000002</v>
      </c>
      <c r="H4" s="11">
        <v>1380.5113796010116</v>
      </c>
      <c r="I4" s="11">
        <f t="shared" si="0"/>
        <v>1381</v>
      </c>
      <c r="J4" s="11">
        <f t="shared" si="1"/>
        <v>1380.6</v>
      </c>
      <c r="K4" s="11">
        <f t="shared" si="2"/>
        <v>1380</v>
      </c>
    </row>
    <row r="5" spans="1:11" x14ac:dyDescent="0.25">
      <c r="A5">
        <v>162</v>
      </c>
      <c r="B5" t="s">
        <v>45</v>
      </c>
      <c r="C5" t="s">
        <v>43</v>
      </c>
      <c r="D5" s="17">
        <v>41372</v>
      </c>
      <c r="E5">
        <v>580</v>
      </c>
      <c r="F5" s="18">
        <v>137294</v>
      </c>
      <c r="G5" s="19">
        <v>3.3519999999999999</v>
      </c>
      <c r="H5" s="11">
        <v>409.58830548926016</v>
      </c>
      <c r="I5" s="11">
        <f t="shared" si="0"/>
        <v>410</v>
      </c>
      <c r="J5" s="11">
        <f t="shared" si="1"/>
        <v>409.6</v>
      </c>
      <c r="K5" s="11">
        <f t="shared" si="2"/>
        <v>409</v>
      </c>
    </row>
    <row r="6" spans="1:11" x14ac:dyDescent="0.25">
      <c r="A6">
        <v>148</v>
      </c>
      <c r="B6" t="s">
        <v>46</v>
      </c>
      <c r="C6" t="s">
        <v>43</v>
      </c>
      <c r="D6" s="17">
        <v>41433</v>
      </c>
      <c r="E6">
        <v>519</v>
      </c>
      <c r="F6" s="18">
        <v>712314</v>
      </c>
      <c r="G6" s="19">
        <v>3.59</v>
      </c>
      <c r="H6" s="11">
        <v>1984.1615598885794</v>
      </c>
      <c r="I6" s="11">
        <f t="shared" si="0"/>
        <v>1984</v>
      </c>
      <c r="J6" s="11">
        <f t="shared" si="1"/>
        <v>1984.1999999999998</v>
      </c>
      <c r="K6" s="11">
        <f t="shared" si="2"/>
        <v>1984</v>
      </c>
    </row>
    <row r="7" spans="1:11" x14ac:dyDescent="0.25">
      <c r="A7">
        <v>172</v>
      </c>
      <c r="B7" t="s">
        <v>45</v>
      </c>
      <c r="C7" t="s">
        <v>43</v>
      </c>
      <c r="D7" s="17">
        <v>41448</v>
      </c>
      <c r="E7">
        <v>504</v>
      </c>
      <c r="F7" s="18">
        <v>469551</v>
      </c>
      <c r="G7" s="19">
        <v>3.504</v>
      </c>
      <c r="H7" s="11">
        <v>1340.0428082191781</v>
      </c>
      <c r="I7" s="11">
        <f t="shared" si="0"/>
        <v>1340</v>
      </c>
      <c r="J7" s="11">
        <f t="shared" si="1"/>
        <v>1340.1</v>
      </c>
      <c r="K7" s="11">
        <f t="shared" si="2"/>
        <v>1340</v>
      </c>
    </row>
    <row r="8" spans="1:11" x14ac:dyDescent="0.25">
      <c r="A8">
        <v>188</v>
      </c>
      <c r="B8" t="s">
        <v>46</v>
      </c>
      <c r="C8" t="s">
        <v>43</v>
      </c>
      <c r="D8" s="17">
        <v>41450</v>
      </c>
      <c r="E8">
        <v>502</v>
      </c>
      <c r="F8" s="18">
        <v>120705</v>
      </c>
      <c r="G8" s="19">
        <v>3.6720000000000002</v>
      </c>
      <c r="H8" s="11">
        <v>328.71732026143792</v>
      </c>
      <c r="I8" s="11">
        <f t="shared" si="0"/>
        <v>329</v>
      </c>
      <c r="J8" s="11">
        <f t="shared" si="1"/>
        <v>328.8</v>
      </c>
      <c r="K8" s="11">
        <f t="shared" si="2"/>
        <v>328</v>
      </c>
    </row>
    <row r="9" spans="1:11" x14ac:dyDescent="0.25">
      <c r="A9">
        <v>233</v>
      </c>
      <c r="B9" t="s">
        <v>47</v>
      </c>
      <c r="C9" t="s">
        <v>43</v>
      </c>
      <c r="D9" s="17">
        <v>41507</v>
      </c>
      <c r="E9">
        <v>445</v>
      </c>
      <c r="F9" s="18">
        <v>498443</v>
      </c>
      <c r="G9" s="19">
        <v>3.1230000000000002</v>
      </c>
      <c r="H9" s="11">
        <v>1596.0390650016009</v>
      </c>
      <c r="I9" s="11">
        <f t="shared" si="0"/>
        <v>1596</v>
      </c>
      <c r="J9" s="11">
        <f t="shared" si="1"/>
        <v>1596.1</v>
      </c>
      <c r="K9" s="11">
        <f t="shared" si="2"/>
        <v>1596</v>
      </c>
    </row>
    <row r="10" spans="1:11" x14ac:dyDescent="0.25">
      <c r="A10">
        <v>137</v>
      </c>
      <c r="B10" t="s">
        <v>48</v>
      </c>
      <c r="C10" t="s">
        <v>43</v>
      </c>
      <c r="D10" s="17">
        <v>41546</v>
      </c>
      <c r="E10">
        <v>406</v>
      </c>
      <c r="F10" s="18">
        <v>524480</v>
      </c>
      <c r="G10" s="19">
        <v>2.9860000000000002</v>
      </c>
      <c r="H10" s="11">
        <v>1756.463496316142</v>
      </c>
      <c r="I10" s="11">
        <f t="shared" si="0"/>
        <v>1756</v>
      </c>
      <c r="J10" s="11">
        <f t="shared" si="1"/>
        <v>1756.5</v>
      </c>
      <c r="K10" s="11">
        <f t="shared" si="2"/>
        <v>1756</v>
      </c>
    </row>
    <row r="11" spans="1:11" x14ac:dyDescent="0.25">
      <c r="A11">
        <v>111</v>
      </c>
      <c r="B11" t="s">
        <v>49</v>
      </c>
      <c r="C11" t="s">
        <v>43</v>
      </c>
      <c r="D11" s="17">
        <v>41637</v>
      </c>
      <c r="E11">
        <v>315</v>
      </c>
      <c r="F11" s="18">
        <v>817842</v>
      </c>
      <c r="G11" s="19">
        <v>2.7080000000000002</v>
      </c>
      <c r="H11" s="11">
        <v>3020.0960118168387</v>
      </c>
      <c r="I11" s="11">
        <f t="shared" si="0"/>
        <v>3020</v>
      </c>
      <c r="J11" s="11">
        <f t="shared" si="1"/>
        <v>3020.1</v>
      </c>
      <c r="K11" s="11">
        <f t="shared" si="2"/>
        <v>3020</v>
      </c>
    </row>
    <row r="12" spans="1:11" x14ac:dyDescent="0.25">
      <c r="A12">
        <v>167</v>
      </c>
      <c r="B12" t="s">
        <v>48</v>
      </c>
      <c r="C12" t="s">
        <v>43</v>
      </c>
      <c r="D12" s="17">
        <v>41640</v>
      </c>
      <c r="E12">
        <v>312</v>
      </c>
      <c r="F12" s="18">
        <v>191969</v>
      </c>
      <c r="G12" s="19">
        <v>3.411</v>
      </c>
      <c r="H12" s="11">
        <v>562.79390208150096</v>
      </c>
      <c r="I12" s="11">
        <f t="shared" si="0"/>
        <v>563</v>
      </c>
      <c r="J12" s="11">
        <f t="shared" si="1"/>
        <v>562.80000000000007</v>
      </c>
      <c r="K12" s="11">
        <f t="shared" si="2"/>
        <v>562</v>
      </c>
    </row>
    <row r="13" spans="1:11" x14ac:dyDescent="0.25">
      <c r="A13">
        <v>61</v>
      </c>
      <c r="B13" t="s">
        <v>49</v>
      </c>
      <c r="C13" t="s">
        <v>43</v>
      </c>
      <c r="D13" s="17">
        <v>41646</v>
      </c>
      <c r="E13">
        <v>306</v>
      </c>
      <c r="F13" s="18">
        <v>604762</v>
      </c>
      <c r="G13" s="19">
        <v>3.0329999999999999</v>
      </c>
      <c r="H13" s="11">
        <v>1993.9399934058688</v>
      </c>
      <c r="I13" s="11">
        <f t="shared" si="0"/>
        <v>1994</v>
      </c>
      <c r="J13" s="11">
        <f t="shared" si="1"/>
        <v>1994</v>
      </c>
      <c r="K13" s="11">
        <f t="shared" si="2"/>
        <v>1993</v>
      </c>
    </row>
    <row r="14" spans="1:11" x14ac:dyDescent="0.25">
      <c r="A14">
        <v>149</v>
      </c>
      <c r="B14" t="s">
        <v>50</v>
      </c>
      <c r="C14" t="s">
        <v>43</v>
      </c>
      <c r="D14" s="17">
        <v>41664</v>
      </c>
      <c r="E14">
        <v>288</v>
      </c>
      <c r="F14" s="18">
        <v>338294</v>
      </c>
      <c r="G14" s="19">
        <v>3.2509999999999999</v>
      </c>
      <c r="H14" s="11">
        <v>1040.5844355582899</v>
      </c>
      <c r="I14" s="11">
        <f t="shared" si="0"/>
        <v>1041</v>
      </c>
      <c r="J14" s="11">
        <f t="shared" si="1"/>
        <v>1040.5999999999999</v>
      </c>
      <c r="K14" s="11">
        <f t="shared" si="2"/>
        <v>1040</v>
      </c>
    </row>
    <row r="15" spans="1:11" x14ac:dyDescent="0.25">
      <c r="A15">
        <v>161</v>
      </c>
      <c r="B15" t="s">
        <v>49</v>
      </c>
      <c r="C15" t="s">
        <v>43</v>
      </c>
      <c r="D15" s="17">
        <v>41698</v>
      </c>
      <c r="E15">
        <v>254</v>
      </c>
      <c r="F15" s="18">
        <v>829977</v>
      </c>
      <c r="G15" s="19">
        <v>3.6709999999999998</v>
      </c>
      <c r="H15" s="11">
        <v>2260.9016616725689</v>
      </c>
      <c r="I15" s="11">
        <f t="shared" si="0"/>
        <v>2261</v>
      </c>
      <c r="J15" s="11">
        <f t="shared" si="1"/>
        <v>2261</v>
      </c>
      <c r="K15" s="11">
        <f t="shared" si="2"/>
        <v>2260</v>
      </c>
    </row>
    <row r="16" spans="1:11" x14ac:dyDescent="0.25">
      <c r="A16">
        <v>101</v>
      </c>
      <c r="B16" t="s">
        <v>49</v>
      </c>
      <c r="C16" t="s">
        <v>43</v>
      </c>
      <c r="D16" s="17">
        <v>41711</v>
      </c>
      <c r="E16">
        <v>241</v>
      </c>
      <c r="F16" s="18">
        <v>130920</v>
      </c>
      <c r="G16" s="19">
        <v>3.044</v>
      </c>
      <c r="H16" s="11">
        <v>430.09198423127464</v>
      </c>
      <c r="I16" s="11">
        <f t="shared" si="0"/>
        <v>430</v>
      </c>
      <c r="J16" s="11">
        <f t="shared" si="1"/>
        <v>430.1</v>
      </c>
      <c r="K16" s="11">
        <f t="shared" si="2"/>
        <v>430</v>
      </c>
    </row>
    <row r="17" spans="1:11" x14ac:dyDescent="0.25">
      <c r="A17">
        <v>193</v>
      </c>
      <c r="B17" t="s">
        <v>47</v>
      </c>
      <c r="C17" t="s">
        <v>43</v>
      </c>
      <c r="D17" s="17">
        <v>41723</v>
      </c>
      <c r="E17">
        <v>229</v>
      </c>
      <c r="F17" s="18">
        <v>763397</v>
      </c>
      <c r="G17" s="19">
        <v>2.8340000000000001</v>
      </c>
      <c r="H17" s="11">
        <v>2693.7085391672549</v>
      </c>
      <c r="I17" s="11">
        <f t="shared" si="0"/>
        <v>2694</v>
      </c>
      <c r="J17" s="11">
        <f t="shared" si="1"/>
        <v>2693.7999999999997</v>
      </c>
      <c r="K17" s="11">
        <f t="shared" si="2"/>
        <v>2693</v>
      </c>
    </row>
    <row r="18" spans="1:11" x14ac:dyDescent="0.25">
      <c r="A18">
        <v>135</v>
      </c>
      <c r="B18" t="s">
        <v>51</v>
      </c>
      <c r="C18" t="s">
        <v>43</v>
      </c>
      <c r="D18" s="17">
        <v>41730</v>
      </c>
      <c r="E18">
        <v>222</v>
      </c>
      <c r="F18" s="18">
        <v>873752</v>
      </c>
      <c r="G18" s="19">
        <v>2.956</v>
      </c>
      <c r="H18" s="11">
        <v>2955.8592692828151</v>
      </c>
      <c r="I18" s="11">
        <f t="shared" si="0"/>
        <v>2956</v>
      </c>
      <c r="J18" s="11">
        <f t="shared" si="1"/>
        <v>2955.9</v>
      </c>
      <c r="K18" s="11">
        <f t="shared" si="2"/>
        <v>2955</v>
      </c>
    </row>
    <row r="19" spans="1:11" x14ac:dyDescent="0.25">
      <c r="A19">
        <v>208</v>
      </c>
      <c r="B19" t="s">
        <v>46</v>
      </c>
      <c r="C19" t="s">
        <v>43</v>
      </c>
      <c r="D19" s="17">
        <v>41735</v>
      </c>
      <c r="E19">
        <v>217</v>
      </c>
      <c r="F19" s="18">
        <v>379796</v>
      </c>
      <c r="G19" s="19">
        <v>3.5619999999999998</v>
      </c>
      <c r="H19" s="11">
        <v>1066.2436833239753</v>
      </c>
      <c r="I19" s="11">
        <f t="shared" si="0"/>
        <v>1066</v>
      </c>
      <c r="J19" s="11">
        <f t="shared" si="1"/>
        <v>1066.3</v>
      </c>
      <c r="K19" s="11">
        <f t="shared" si="2"/>
        <v>1066</v>
      </c>
    </row>
    <row r="20" spans="1:11" x14ac:dyDescent="0.25">
      <c r="A20">
        <v>118</v>
      </c>
      <c r="B20" t="s">
        <v>46</v>
      </c>
      <c r="C20" t="s">
        <v>43</v>
      </c>
      <c r="D20" s="17">
        <v>41739</v>
      </c>
      <c r="E20">
        <v>213</v>
      </c>
      <c r="F20" s="18">
        <v>652754</v>
      </c>
      <c r="G20" s="19">
        <v>3.6720000000000002</v>
      </c>
      <c r="H20" s="11">
        <v>1777.6525054466229</v>
      </c>
      <c r="I20" s="11">
        <f t="shared" si="0"/>
        <v>1778</v>
      </c>
      <c r="J20" s="11">
        <f t="shared" si="1"/>
        <v>1777.6999999999998</v>
      </c>
      <c r="K20" s="11">
        <f t="shared" si="2"/>
        <v>1777</v>
      </c>
    </row>
    <row r="21" spans="1:11" x14ac:dyDescent="0.25">
      <c r="A21">
        <v>261</v>
      </c>
      <c r="B21" t="s">
        <v>49</v>
      </c>
      <c r="C21" t="s">
        <v>43</v>
      </c>
      <c r="D21" s="17">
        <v>41807</v>
      </c>
      <c r="E21">
        <v>145</v>
      </c>
      <c r="F21" s="18">
        <v>151946</v>
      </c>
      <c r="G21" s="19">
        <v>2.9590000000000001</v>
      </c>
      <c r="H21" s="11">
        <v>513.50456235214597</v>
      </c>
      <c r="I21" s="11">
        <f t="shared" si="0"/>
        <v>514</v>
      </c>
      <c r="J21" s="11">
        <f t="shared" si="1"/>
        <v>513.6</v>
      </c>
      <c r="K21" s="11">
        <f t="shared" si="2"/>
        <v>513</v>
      </c>
    </row>
    <row r="22" spans="1:11" x14ac:dyDescent="0.25">
      <c r="A22">
        <v>84</v>
      </c>
      <c r="B22" t="s">
        <v>44</v>
      </c>
      <c r="C22" t="s">
        <v>43</v>
      </c>
      <c r="D22" s="17">
        <v>41812</v>
      </c>
      <c r="E22">
        <v>140</v>
      </c>
      <c r="F22" s="18">
        <v>268501</v>
      </c>
      <c r="G22" s="19">
        <v>3.6749999999999998</v>
      </c>
      <c r="H22" s="11">
        <v>730.61496598639451</v>
      </c>
      <c r="I22" s="11">
        <f t="shared" si="0"/>
        <v>731</v>
      </c>
      <c r="J22" s="11">
        <f t="shared" si="1"/>
        <v>730.7</v>
      </c>
      <c r="K22" s="11">
        <f t="shared" si="2"/>
        <v>730</v>
      </c>
    </row>
    <row r="23" spans="1:11" x14ac:dyDescent="0.25">
      <c r="A23">
        <v>174</v>
      </c>
      <c r="B23" t="s">
        <v>44</v>
      </c>
      <c r="C23" t="s">
        <v>43</v>
      </c>
      <c r="D23" s="17">
        <v>41904</v>
      </c>
      <c r="E23">
        <v>48</v>
      </c>
      <c r="F23" s="18">
        <v>285949</v>
      </c>
      <c r="G23" s="19">
        <v>3.4609999999999999</v>
      </c>
      <c r="H23" s="11">
        <v>826.20340941924292</v>
      </c>
      <c r="I23" s="11">
        <f t="shared" si="0"/>
        <v>826</v>
      </c>
      <c r="J23" s="11">
        <f t="shared" si="1"/>
        <v>826.30000000000007</v>
      </c>
      <c r="K23" s="11">
        <f t="shared" si="2"/>
        <v>826</v>
      </c>
    </row>
    <row r="24" spans="1:11" x14ac:dyDescent="0.25">
      <c r="A24">
        <v>77</v>
      </c>
      <c r="B24" t="s">
        <v>48</v>
      </c>
      <c r="C24" t="s">
        <v>43</v>
      </c>
      <c r="D24" s="17">
        <v>41917</v>
      </c>
      <c r="E24">
        <v>35</v>
      </c>
      <c r="F24" s="18">
        <v>437698</v>
      </c>
      <c r="G24" s="19">
        <v>3.3330000000000002</v>
      </c>
      <c r="H24" s="11">
        <v>1313.2253225322531</v>
      </c>
      <c r="I24" s="11">
        <f t="shared" si="0"/>
        <v>1313</v>
      </c>
      <c r="J24" s="11">
        <f t="shared" si="1"/>
        <v>1313.3</v>
      </c>
      <c r="K24" s="11">
        <f t="shared" si="2"/>
        <v>1313</v>
      </c>
    </row>
    <row r="25" spans="1:11" x14ac:dyDescent="0.25">
      <c r="A25">
        <v>122</v>
      </c>
      <c r="B25" t="s">
        <v>45</v>
      </c>
      <c r="C25" t="s">
        <v>43</v>
      </c>
      <c r="D25" s="17">
        <v>41923</v>
      </c>
      <c r="E25">
        <v>29</v>
      </c>
      <c r="F25" s="18">
        <v>537006</v>
      </c>
      <c r="G25" s="19">
        <v>3.379</v>
      </c>
      <c r="H25" s="11">
        <v>1589.24533885765</v>
      </c>
      <c r="I25" s="11">
        <f t="shared" si="0"/>
        <v>1589</v>
      </c>
      <c r="J25" s="11">
        <f t="shared" si="1"/>
        <v>1589.3</v>
      </c>
      <c r="K25" s="11">
        <f t="shared" si="2"/>
        <v>1589</v>
      </c>
    </row>
    <row r="26" spans="1:11" x14ac:dyDescent="0.25">
      <c r="A26">
        <v>71</v>
      </c>
      <c r="B26" t="s">
        <v>49</v>
      </c>
      <c r="C26" t="s">
        <v>52</v>
      </c>
      <c r="D26" s="17">
        <v>40989</v>
      </c>
      <c r="E26">
        <v>963</v>
      </c>
      <c r="F26" s="18">
        <v>659216</v>
      </c>
      <c r="G26" s="19">
        <v>3.077</v>
      </c>
      <c r="H26" s="11">
        <v>2142.3984400389991</v>
      </c>
      <c r="I26" s="11">
        <f t="shared" si="0"/>
        <v>2142</v>
      </c>
      <c r="J26" s="11">
        <f t="shared" si="1"/>
        <v>2142.4</v>
      </c>
      <c r="K26" s="11">
        <f t="shared" si="2"/>
        <v>2142</v>
      </c>
    </row>
    <row r="27" spans="1:11" x14ac:dyDescent="0.25">
      <c r="A27">
        <v>253</v>
      </c>
      <c r="B27" t="s">
        <v>47</v>
      </c>
      <c r="C27" t="s">
        <v>52</v>
      </c>
      <c r="D27" s="17">
        <v>41060</v>
      </c>
      <c r="E27">
        <v>892</v>
      </c>
      <c r="F27" s="18">
        <v>83503</v>
      </c>
      <c r="G27" s="19">
        <v>3.0619999999999998</v>
      </c>
      <c r="H27" s="11">
        <v>4090.610711952972</v>
      </c>
      <c r="I27" s="11">
        <f t="shared" si="0"/>
        <v>4091</v>
      </c>
      <c r="J27" s="11">
        <f t="shared" si="1"/>
        <v>4090.7</v>
      </c>
      <c r="K27" s="11">
        <f t="shared" si="2"/>
        <v>4090</v>
      </c>
    </row>
    <row r="28" spans="1:11" x14ac:dyDescent="0.25">
      <c r="A28">
        <v>85</v>
      </c>
      <c r="B28" t="s">
        <v>51</v>
      </c>
      <c r="C28" t="s">
        <v>52</v>
      </c>
      <c r="D28" s="17">
        <v>41085</v>
      </c>
      <c r="E28">
        <v>867</v>
      </c>
      <c r="F28" s="18">
        <v>119861</v>
      </c>
      <c r="G28" s="19">
        <v>3.625</v>
      </c>
      <c r="H28" s="11">
        <v>330.65103448275863</v>
      </c>
      <c r="I28" s="11">
        <f t="shared" si="0"/>
        <v>331</v>
      </c>
      <c r="J28" s="11">
        <f t="shared" si="1"/>
        <v>330.70000000000005</v>
      </c>
      <c r="K28" s="11">
        <f t="shared" si="2"/>
        <v>330</v>
      </c>
    </row>
    <row r="29" spans="1:11" x14ac:dyDescent="0.25">
      <c r="A29">
        <v>104</v>
      </c>
      <c r="B29" t="s">
        <v>44</v>
      </c>
      <c r="C29" t="s">
        <v>52</v>
      </c>
      <c r="D29" s="17">
        <v>41319</v>
      </c>
      <c r="E29">
        <v>633</v>
      </c>
      <c r="F29" s="18">
        <v>742288</v>
      </c>
      <c r="G29" s="19">
        <v>2.8849999999999998</v>
      </c>
      <c r="H29" s="11">
        <v>2572.9220103986136</v>
      </c>
      <c r="I29" s="11">
        <f t="shared" si="0"/>
        <v>2573</v>
      </c>
      <c r="J29" s="11">
        <f t="shared" si="1"/>
        <v>2573</v>
      </c>
      <c r="K29" s="11">
        <f t="shared" si="2"/>
        <v>2572</v>
      </c>
    </row>
    <row r="30" spans="1:11" x14ac:dyDescent="0.25">
      <c r="A30">
        <v>242</v>
      </c>
      <c r="B30" t="s">
        <v>45</v>
      </c>
      <c r="C30" t="s">
        <v>52</v>
      </c>
      <c r="D30" s="17">
        <v>41426</v>
      </c>
      <c r="E30">
        <v>526</v>
      </c>
      <c r="F30" s="18">
        <v>536234</v>
      </c>
      <c r="G30" s="19">
        <v>3.6429999999999998</v>
      </c>
      <c r="H30" s="11">
        <v>1471.9571781498764</v>
      </c>
      <c r="I30" s="11">
        <f t="shared" si="0"/>
        <v>1472</v>
      </c>
      <c r="J30" s="11">
        <f t="shared" si="1"/>
        <v>1472</v>
      </c>
      <c r="K30" s="11">
        <f t="shared" si="2"/>
        <v>1471</v>
      </c>
    </row>
    <row r="31" spans="1:11" x14ac:dyDescent="0.25">
      <c r="A31">
        <v>209</v>
      </c>
      <c r="B31" t="s">
        <v>50</v>
      </c>
      <c r="C31" t="s">
        <v>52</v>
      </c>
      <c r="D31" s="17">
        <v>41549</v>
      </c>
      <c r="E31">
        <v>403</v>
      </c>
      <c r="F31" s="18">
        <v>161812</v>
      </c>
      <c r="G31" s="19">
        <v>2.8359999999999999</v>
      </c>
      <c r="H31" s="11">
        <v>570.56417489421722</v>
      </c>
      <c r="I31" s="11">
        <f t="shared" si="0"/>
        <v>571</v>
      </c>
      <c r="J31" s="11">
        <f t="shared" si="1"/>
        <v>570.6</v>
      </c>
      <c r="K31" s="11">
        <f t="shared" si="2"/>
        <v>570</v>
      </c>
    </row>
    <row r="32" spans="1:11" x14ac:dyDescent="0.25">
      <c r="A32">
        <v>142</v>
      </c>
      <c r="B32" t="s">
        <v>45</v>
      </c>
      <c r="C32" t="s">
        <v>52</v>
      </c>
      <c r="D32" s="17">
        <v>41584</v>
      </c>
      <c r="E32">
        <v>368</v>
      </c>
      <c r="F32" s="18">
        <v>624425</v>
      </c>
      <c r="G32" s="19">
        <v>3.1259999999999999</v>
      </c>
      <c r="H32" s="11">
        <v>1997.5207933461293</v>
      </c>
      <c r="I32" s="11">
        <f t="shared" si="0"/>
        <v>1998</v>
      </c>
      <c r="J32" s="11">
        <f t="shared" si="1"/>
        <v>1997.6</v>
      </c>
      <c r="K32" s="11">
        <f t="shared" si="2"/>
        <v>1997</v>
      </c>
    </row>
    <row r="33" spans="1:11" x14ac:dyDescent="0.25">
      <c r="A33">
        <v>255</v>
      </c>
      <c r="B33" t="s">
        <v>51</v>
      </c>
      <c r="C33" t="s">
        <v>52</v>
      </c>
      <c r="D33" s="17">
        <v>41634</v>
      </c>
      <c r="E33">
        <v>318</v>
      </c>
      <c r="F33" s="18">
        <v>532374</v>
      </c>
      <c r="G33" s="19">
        <v>3.6030000000000002</v>
      </c>
      <c r="H33" s="11">
        <v>1477.5853455453789</v>
      </c>
      <c r="I33" s="11">
        <f t="shared" si="0"/>
        <v>1478</v>
      </c>
      <c r="J33" s="11">
        <f t="shared" si="1"/>
        <v>1477.6</v>
      </c>
      <c r="K33" s="11">
        <f t="shared" si="2"/>
        <v>1477</v>
      </c>
    </row>
    <row r="34" spans="1:11" x14ac:dyDescent="0.25">
      <c r="A34">
        <v>248</v>
      </c>
      <c r="B34" t="s">
        <v>46</v>
      </c>
      <c r="C34" t="s">
        <v>52</v>
      </c>
      <c r="D34" s="17">
        <v>41748</v>
      </c>
      <c r="E34">
        <v>204</v>
      </c>
      <c r="F34" s="18">
        <v>566462</v>
      </c>
      <c r="G34" s="19">
        <v>3.0219999999999998</v>
      </c>
      <c r="H34" s="11">
        <v>1874.4606221045667</v>
      </c>
      <c r="I34" s="11">
        <f t="shared" si="0"/>
        <v>1874</v>
      </c>
      <c r="J34" s="11">
        <f t="shared" si="1"/>
        <v>1874.5</v>
      </c>
      <c r="K34" s="11">
        <f t="shared" si="2"/>
        <v>1874</v>
      </c>
    </row>
    <row r="35" spans="1:11" x14ac:dyDescent="0.25">
      <c r="A35">
        <v>96</v>
      </c>
      <c r="B35" t="s">
        <v>53</v>
      </c>
      <c r="C35" t="s">
        <v>52</v>
      </c>
      <c r="D35" s="17">
        <v>41776</v>
      </c>
      <c r="E35">
        <v>176</v>
      </c>
      <c r="F35" s="18">
        <v>661016</v>
      </c>
      <c r="G35" s="19">
        <v>2.9239999999999999</v>
      </c>
      <c r="H35" s="11">
        <v>2260.656634746922</v>
      </c>
      <c r="I35" s="11">
        <f t="shared" si="0"/>
        <v>2261</v>
      </c>
      <c r="J35" s="11">
        <f t="shared" si="1"/>
        <v>2260.6999999999998</v>
      </c>
      <c r="K35" s="11">
        <f t="shared" si="2"/>
        <v>2260</v>
      </c>
    </row>
    <row r="36" spans="1:11" x14ac:dyDescent="0.25">
      <c r="A36">
        <v>249</v>
      </c>
      <c r="B36" t="s">
        <v>50</v>
      </c>
      <c r="C36" t="s">
        <v>52</v>
      </c>
      <c r="D36" s="17">
        <v>41857</v>
      </c>
      <c r="E36">
        <v>95</v>
      </c>
      <c r="F36" s="18">
        <v>912369</v>
      </c>
      <c r="G36" s="19">
        <v>3.1680000000000001</v>
      </c>
      <c r="H36" s="11">
        <v>2879.9526515151515</v>
      </c>
      <c r="I36" s="11">
        <f t="shared" si="0"/>
        <v>2880</v>
      </c>
      <c r="J36" s="11">
        <f t="shared" si="1"/>
        <v>2880</v>
      </c>
      <c r="K36" s="11">
        <f t="shared" si="2"/>
        <v>2879</v>
      </c>
    </row>
    <row r="37" spans="1:11" x14ac:dyDescent="0.25">
      <c r="A37">
        <v>134</v>
      </c>
      <c r="B37" t="s">
        <v>44</v>
      </c>
      <c r="C37" t="s">
        <v>52</v>
      </c>
      <c r="D37" s="17">
        <v>41918</v>
      </c>
      <c r="E37">
        <v>34</v>
      </c>
      <c r="F37" s="18">
        <v>110570</v>
      </c>
      <c r="G37" s="19">
        <v>3.6509999999999998</v>
      </c>
      <c r="H37" s="11">
        <v>4542.7280197206246</v>
      </c>
      <c r="I37" s="11">
        <f t="shared" si="0"/>
        <v>4543</v>
      </c>
      <c r="J37" s="11">
        <f t="shared" si="1"/>
        <v>4542.8</v>
      </c>
      <c r="K37" s="11">
        <f t="shared" si="2"/>
        <v>4542</v>
      </c>
    </row>
    <row r="38" spans="1:11" x14ac:dyDescent="0.25">
      <c r="A38">
        <v>121</v>
      </c>
      <c r="B38" t="s">
        <v>49</v>
      </c>
      <c r="C38" t="s">
        <v>52</v>
      </c>
      <c r="D38" s="17">
        <v>41923</v>
      </c>
      <c r="E38">
        <v>29</v>
      </c>
      <c r="F38" s="18">
        <v>649684</v>
      </c>
      <c r="G38" s="19">
        <v>2.9350000000000001</v>
      </c>
      <c r="H38" s="11">
        <v>2213.5741056218058</v>
      </c>
      <c r="I38" s="11">
        <f t="shared" si="0"/>
        <v>2214</v>
      </c>
      <c r="J38" s="11">
        <f t="shared" si="1"/>
        <v>2213.6</v>
      </c>
      <c r="K38" s="11">
        <f t="shared" si="2"/>
        <v>2213</v>
      </c>
    </row>
    <row r="39" spans="1:11" x14ac:dyDescent="0.25">
      <c r="A39">
        <v>45</v>
      </c>
      <c r="B39" t="s">
        <v>51</v>
      </c>
      <c r="C39" t="s">
        <v>54</v>
      </c>
      <c r="D39" s="17">
        <v>41205</v>
      </c>
      <c r="E39">
        <v>747</v>
      </c>
      <c r="F39" s="18">
        <v>351762</v>
      </c>
      <c r="G39" s="19">
        <v>3.2639999999999998</v>
      </c>
      <c r="H39" s="11">
        <v>1077.7022058823529</v>
      </c>
      <c r="I39" s="11">
        <f t="shared" si="0"/>
        <v>1078</v>
      </c>
      <c r="J39" s="11">
        <f t="shared" si="1"/>
        <v>1077.8</v>
      </c>
      <c r="K39" s="11">
        <f t="shared" si="2"/>
        <v>1077</v>
      </c>
    </row>
    <row r="40" spans="1:11" x14ac:dyDescent="0.25">
      <c r="A40">
        <v>155</v>
      </c>
      <c r="B40" t="s">
        <v>51</v>
      </c>
      <c r="C40" t="s">
        <v>54</v>
      </c>
      <c r="D40" s="17">
        <v>41307</v>
      </c>
      <c r="E40">
        <v>645</v>
      </c>
      <c r="F40" s="18">
        <v>351321</v>
      </c>
      <c r="G40" s="19">
        <v>2.7869999999999999</v>
      </c>
      <c r="H40" s="11">
        <v>1260.5705059203444</v>
      </c>
      <c r="I40" s="11">
        <f t="shared" si="0"/>
        <v>1261</v>
      </c>
      <c r="J40" s="11">
        <f t="shared" si="1"/>
        <v>1260.5999999999999</v>
      </c>
      <c r="K40" s="11">
        <f t="shared" si="2"/>
        <v>1260</v>
      </c>
    </row>
    <row r="41" spans="1:11" x14ac:dyDescent="0.25">
      <c r="A41">
        <v>90</v>
      </c>
      <c r="B41" t="s">
        <v>42</v>
      </c>
      <c r="C41" t="s">
        <v>54</v>
      </c>
      <c r="D41" s="17">
        <v>41427</v>
      </c>
      <c r="E41">
        <v>525</v>
      </c>
      <c r="F41" s="18">
        <v>244845</v>
      </c>
      <c r="G41" s="19">
        <v>2.9449999999999998</v>
      </c>
      <c r="H41" s="11">
        <v>831.39219015280139</v>
      </c>
      <c r="I41" s="11">
        <f t="shared" si="0"/>
        <v>831</v>
      </c>
      <c r="J41" s="11">
        <f t="shared" si="1"/>
        <v>831.4</v>
      </c>
      <c r="K41" s="11">
        <f t="shared" si="2"/>
        <v>831</v>
      </c>
    </row>
    <row r="42" spans="1:11" x14ac:dyDescent="0.25">
      <c r="A42">
        <v>178</v>
      </c>
      <c r="B42" t="s">
        <v>46</v>
      </c>
      <c r="C42" t="s">
        <v>54</v>
      </c>
      <c r="D42" s="17">
        <v>41503</v>
      </c>
      <c r="E42">
        <v>449</v>
      </c>
      <c r="F42" s="18">
        <v>743867</v>
      </c>
      <c r="G42" s="19">
        <v>3.5449999999999999</v>
      </c>
      <c r="H42" s="11">
        <v>2098.3554301833569</v>
      </c>
      <c r="I42" s="11">
        <f t="shared" si="0"/>
        <v>2098</v>
      </c>
      <c r="J42" s="11">
        <f t="shared" si="1"/>
        <v>2098.4</v>
      </c>
      <c r="K42" s="11">
        <f t="shared" si="2"/>
        <v>2098</v>
      </c>
    </row>
    <row r="43" spans="1:11" x14ac:dyDescent="0.25">
      <c r="A43">
        <v>76</v>
      </c>
      <c r="B43" t="s">
        <v>53</v>
      </c>
      <c r="C43" t="s">
        <v>54</v>
      </c>
      <c r="D43" s="17">
        <v>41531</v>
      </c>
      <c r="E43">
        <v>421</v>
      </c>
      <c r="F43" s="18">
        <v>691808</v>
      </c>
      <c r="G43" s="19">
        <v>3.5379999999999998</v>
      </c>
      <c r="H43" s="11">
        <v>1955.3646127755794</v>
      </c>
      <c r="I43" s="11">
        <f t="shared" si="0"/>
        <v>1955</v>
      </c>
      <c r="J43" s="11">
        <f t="shared" si="1"/>
        <v>1955.3999999999999</v>
      </c>
      <c r="K43" s="11">
        <f t="shared" si="2"/>
        <v>1955</v>
      </c>
    </row>
    <row r="44" spans="1:11" x14ac:dyDescent="0.25">
      <c r="A44">
        <v>200</v>
      </c>
      <c r="B44" t="s">
        <v>42</v>
      </c>
      <c r="C44" t="s">
        <v>54</v>
      </c>
      <c r="D44" s="17">
        <v>41721</v>
      </c>
      <c r="E44">
        <v>231</v>
      </c>
      <c r="F44" s="18">
        <v>493396</v>
      </c>
      <c r="G44" s="19">
        <v>2.9390000000000001</v>
      </c>
      <c r="H44" s="11">
        <v>1678.7887036406942</v>
      </c>
      <c r="I44" s="11">
        <f t="shared" si="0"/>
        <v>1679</v>
      </c>
      <c r="J44" s="11">
        <f t="shared" si="1"/>
        <v>1678.8</v>
      </c>
      <c r="K44" s="11">
        <f t="shared" si="2"/>
        <v>1678</v>
      </c>
    </row>
    <row r="45" spans="1:11" x14ac:dyDescent="0.25">
      <c r="A45">
        <v>46</v>
      </c>
      <c r="B45" t="s">
        <v>53</v>
      </c>
      <c r="C45" t="s">
        <v>54</v>
      </c>
      <c r="D45" s="17">
        <v>41775</v>
      </c>
      <c r="E45">
        <v>177</v>
      </c>
      <c r="F45" s="18">
        <v>92055</v>
      </c>
      <c r="G45" s="19">
        <v>3.4820000000000002</v>
      </c>
      <c r="H45" s="11">
        <v>3965.6088454910973</v>
      </c>
      <c r="I45" s="11">
        <f t="shared" si="0"/>
        <v>3966</v>
      </c>
      <c r="J45" s="11">
        <f t="shared" si="1"/>
        <v>3965.7</v>
      </c>
      <c r="K45" s="11">
        <f t="shared" si="2"/>
        <v>3965</v>
      </c>
    </row>
    <row r="46" spans="1:11" x14ac:dyDescent="0.25">
      <c r="A46">
        <v>89</v>
      </c>
      <c r="B46" t="s">
        <v>50</v>
      </c>
      <c r="C46" t="s">
        <v>55</v>
      </c>
      <c r="D46" s="17">
        <v>41081</v>
      </c>
      <c r="E46">
        <v>871</v>
      </c>
      <c r="F46" s="18">
        <v>114621</v>
      </c>
      <c r="G46" s="19">
        <v>3.05</v>
      </c>
      <c r="H46" s="11">
        <v>375.80655737704916</v>
      </c>
      <c r="I46" s="11">
        <f t="shared" si="0"/>
        <v>376</v>
      </c>
      <c r="J46" s="11">
        <f t="shared" si="1"/>
        <v>375.90000000000003</v>
      </c>
      <c r="K46" s="11">
        <f t="shared" si="2"/>
        <v>375</v>
      </c>
    </row>
    <row r="47" spans="1:11" x14ac:dyDescent="0.25">
      <c r="A47">
        <v>50</v>
      </c>
      <c r="B47" t="s">
        <v>42</v>
      </c>
      <c r="C47" t="s">
        <v>55</v>
      </c>
      <c r="D47" s="17">
        <v>41143</v>
      </c>
      <c r="E47">
        <v>809</v>
      </c>
      <c r="F47" s="18">
        <v>791594</v>
      </c>
      <c r="G47" s="19">
        <v>3.008</v>
      </c>
      <c r="H47" s="11">
        <v>2631.6289893617022</v>
      </c>
      <c r="I47" s="11">
        <f t="shared" si="0"/>
        <v>2632</v>
      </c>
      <c r="J47" s="11">
        <f t="shared" si="1"/>
        <v>2631.7</v>
      </c>
      <c r="K47" s="11">
        <f t="shared" si="2"/>
        <v>2631</v>
      </c>
    </row>
    <row r="48" spans="1:11" x14ac:dyDescent="0.25">
      <c r="A48">
        <v>203</v>
      </c>
      <c r="B48" t="s">
        <v>47</v>
      </c>
      <c r="C48" t="s">
        <v>55</v>
      </c>
      <c r="D48" s="17">
        <v>41318</v>
      </c>
      <c r="E48">
        <v>634</v>
      </c>
      <c r="F48" s="18">
        <v>705211</v>
      </c>
      <c r="G48" s="19">
        <v>3.4969999999999999</v>
      </c>
      <c r="H48" s="11">
        <v>2016.6171003717473</v>
      </c>
      <c r="I48" s="11">
        <f t="shared" si="0"/>
        <v>2017</v>
      </c>
      <c r="J48" s="11">
        <f t="shared" si="1"/>
        <v>2016.6999999999998</v>
      </c>
      <c r="K48" s="11">
        <f t="shared" si="2"/>
        <v>2016</v>
      </c>
    </row>
    <row r="49" spans="1:11" x14ac:dyDescent="0.25">
      <c r="A49">
        <v>258</v>
      </c>
      <c r="B49" t="s">
        <v>46</v>
      </c>
      <c r="C49" t="s">
        <v>55</v>
      </c>
      <c r="D49" s="17">
        <v>41651</v>
      </c>
      <c r="E49">
        <v>301</v>
      </c>
      <c r="F49" s="18">
        <v>694611</v>
      </c>
      <c r="G49" s="19">
        <v>3.4380000000000002</v>
      </c>
      <c r="H49" s="11">
        <v>2020.3926701570681</v>
      </c>
      <c r="I49" s="11">
        <f t="shared" si="0"/>
        <v>2020</v>
      </c>
      <c r="J49" s="11">
        <f t="shared" si="1"/>
        <v>2020.3999999999999</v>
      </c>
      <c r="K49" s="11">
        <f t="shared" si="2"/>
        <v>2020</v>
      </c>
    </row>
    <row r="50" spans="1:11" x14ac:dyDescent="0.25">
      <c r="A50">
        <v>176</v>
      </c>
      <c r="B50" t="s">
        <v>53</v>
      </c>
      <c r="C50" t="s">
        <v>55</v>
      </c>
      <c r="D50" s="17">
        <v>41669</v>
      </c>
      <c r="E50">
        <v>283</v>
      </c>
      <c r="F50" s="18">
        <v>691442</v>
      </c>
      <c r="G50" s="19">
        <v>3.173</v>
      </c>
      <c r="H50" s="11">
        <v>2179.1427670973844</v>
      </c>
      <c r="I50" s="11">
        <f t="shared" si="0"/>
        <v>2179</v>
      </c>
      <c r="J50" s="11">
        <f t="shared" si="1"/>
        <v>2179.1999999999998</v>
      </c>
      <c r="K50" s="11">
        <f t="shared" si="2"/>
        <v>2179</v>
      </c>
    </row>
    <row r="51" spans="1:11" x14ac:dyDescent="0.25">
      <c r="A51">
        <v>75</v>
      </c>
      <c r="B51" t="s">
        <v>51</v>
      </c>
      <c r="C51" t="s">
        <v>55</v>
      </c>
      <c r="D51" s="17">
        <v>41888</v>
      </c>
      <c r="E51">
        <v>64</v>
      </c>
      <c r="F51" s="18">
        <v>708919</v>
      </c>
      <c r="G51" s="19">
        <v>2.8090000000000002</v>
      </c>
      <c r="H51" s="11">
        <v>2523.7415450338199</v>
      </c>
      <c r="I51" s="11">
        <f t="shared" si="0"/>
        <v>2524</v>
      </c>
      <c r="J51" s="11">
        <f t="shared" si="1"/>
        <v>2523.7999999999997</v>
      </c>
      <c r="K51" s="11">
        <f t="shared" si="2"/>
        <v>2523</v>
      </c>
    </row>
    <row r="52" spans="1:11" x14ac:dyDescent="0.25">
      <c r="A52">
        <v>57</v>
      </c>
      <c r="B52" t="s">
        <v>48</v>
      </c>
      <c r="C52" t="s">
        <v>56</v>
      </c>
      <c r="D52" s="17">
        <v>40968</v>
      </c>
      <c r="E52">
        <v>984</v>
      </c>
      <c r="F52" s="18">
        <v>719605</v>
      </c>
      <c r="G52" s="19">
        <v>3.15</v>
      </c>
      <c r="H52" s="11">
        <v>2284.4603174603176</v>
      </c>
      <c r="I52" s="11">
        <f t="shared" si="0"/>
        <v>2284</v>
      </c>
      <c r="J52" s="11">
        <f t="shared" si="1"/>
        <v>2284.5</v>
      </c>
      <c r="K52" s="11">
        <f t="shared" si="2"/>
        <v>2284</v>
      </c>
    </row>
    <row r="53" spans="1:11" x14ac:dyDescent="0.25">
      <c r="A53">
        <v>153</v>
      </c>
      <c r="B53" t="s">
        <v>47</v>
      </c>
      <c r="C53" t="s">
        <v>56</v>
      </c>
      <c r="D53" s="17">
        <v>41076</v>
      </c>
      <c r="E53">
        <v>876</v>
      </c>
      <c r="F53" s="18">
        <v>16732</v>
      </c>
      <c r="G53" s="19">
        <v>3.6869999999999998</v>
      </c>
      <c r="H53" s="11">
        <v>680.71602929210746</v>
      </c>
      <c r="I53" s="11">
        <f t="shared" si="0"/>
        <v>681</v>
      </c>
      <c r="J53" s="11">
        <f t="shared" si="1"/>
        <v>680.80000000000007</v>
      </c>
      <c r="K53" s="11">
        <f t="shared" si="2"/>
        <v>680</v>
      </c>
    </row>
    <row r="54" spans="1:11" x14ac:dyDescent="0.25">
      <c r="A54">
        <v>241</v>
      </c>
      <c r="B54" t="s">
        <v>49</v>
      </c>
      <c r="C54" t="s">
        <v>56</v>
      </c>
      <c r="D54" s="17">
        <v>41091</v>
      </c>
      <c r="E54">
        <v>861</v>
      </c>
      <c r="F54" s="18">
        <v>266319</v>
      </c>
      <c r="G54" s="19">
        <v>3.153</v>
      </c>
      <c r="H54" s="11">
        <v>844.65271170313974</v>
      </c>
      <c r="I54" s="11">
        <f t="shared" si="0"/>
        <v>845</v>
      </c>
      <c r="J54" s="11">
        <f t="shared" si="1"/>
        <v>844.7</v>
      </c>
      <c r="K54" s="11">
        <f t="shared" si="2"/>
        <v>844</v>
      </c>
    </row>
    <row r="55" spans="1:11" x14ac:dyDescent="0.25">
      <c r="A55">
        <v>98</v>
      </c>
      <c r="B55" t="s">
        <v>46</v>
      </c>
      <c r="C55" t="s">
        <v>56</v>
      </c>
      <c r="D55" s="17">
        <v>41151</v>
      </c>
      <c r="E55">
        <v>801</v>
      </c>
      <c r="F55" s="18">
        <v>385745</v>
      </c>
      <c r="G55" s="19">
        <v>2.7530000000000001</v>
      </c>
      <c r="H55" s="11">
        <v>1401.1805303305484</v>
      </c>
      <c r="I55" s="11">
        <f t="shared" si="0"/>
        <v>1401</v>
      </c>
      <c r="J55" s="11">
        <f t="shared" si="1"/>
        <v>1401.1999999999998</v>
      </c>
      <c r="K55" s="11">
        <f t="shared" si="2"/>
        <v>1401</v>
      </c>
    </row>
    <row r="56" spans="1:11" x14ac:dyDescent="0.25">
      <c r="A56">
        <v>228</v>
      </c>
      <c r="B56" t="s">
        <v>46</v>
      </c>
      <c r="C56" t="s">
        <v>56</v>
      </c>
      <c r="D56" s="17">
        <v>41397</v>
      </c>
      <c r="E56">
        <v>555</v>
      </c>
      <c r="F56" s="18">
        <v>684718</v>
      </c>
      <c r="G56" s="19">
        <v>3.282</v>
      </c>
      <c r="H56" s="11">
        <v>2086.2827544180377</v>
      </c>
      <c r="I56" s="11">
        <f t="shared" si="0"/>
        <v>2086</v>
      </c>
      <c r="J56" s="11">
        <f t="shared" si="1"/>
        <v>2086.2999999999997</v>
      </c>
      <c r="K56" s="11">
        <f t="shared" si="2"/>
        <v>2086</v>
      </c>
    </row>
    <row r="57" spans="1:11" x14ac:dyDescent="0.25">
      <c r="A57">
        <v>186</v>
      </c>
      <c r="B57" t="s">
        <v>53</v>
      </c>
      <c r="C57" t="s">
        <v>56</v>
      </c>
      <c r="D57" s="17">
        <v>41438</v>
      </c>
      <c r="E57">
        <v>514</v>
      </c>
      <c r="F57" s="18">
        <v>27055</v>
      </c>
      <c r="G57" s="19">
        <v>3.6480000000000001</v>
      </c>
      <c r="H57" s="11">
        <v>1112.4588815789475</v>
      </c>
      <c r="I57" s="11">
        <f t="shared" si="0"/>
        <v>1112</v>
      </c>
      <c r="J57" s="11">
        <f t="shared" si="1"/>
        <v>1112.5</v>
      </c>
      <c r="K57" s="11">
        <f t="shared" si="2"/>
        <v>1112</v>
      </c>
    </row>
    <row r="58" spans="1:11" x14ac:dyDescent="0.25">
      <c r="A58">
        <v>194</v>
      </c>
      <c r="B58" t="s">
        <v>44</v>
      </c>
      <c r="C58" t="s">
        <v>56</v>
      </c>
      <c r="D58" s="17">
        <v>41611</v>
      </c>
      <c r="E58">
        <v>341</v>
      </c>
      <c r="F58" s="18">
        <v>18145</v>
      </c>
      <c r="G58" s="19">
        <v>3.407</v>
      </c>
      <c r="H58" s="11">
        <v>798.86997358379813</v>
      </c>
      <c r="I58" s="11">
        <f t="shared" si="0"/>
        <v>799</v>
      </c>
      <c r="J58" s="11">
        <f t="shared" si="1"/>
        <v>798.9</v>
      </c>
      <c r="K58" s="11">
        <f t="shared" si="2"/>
        <v>798</v>
      </c>
    </row>
    <row r="59" spans="1:11" x14ac:dyDescent="0.25">
      <c r="A59">
        <v>263</v>
      </c>
      <c r="B59" t="s">
        <v>47</v>
      </c>
      <c r="C59" t="s">
        <v>56</v>
      </c>
      <c r="D59" s="17">
        <v>41633</v>
      </c>
      <c r="E59">
        <v>319</v>
      </c>
      <c r="F59" s="18">
        <v>234462</v>
      </c>
      <c r="G59" s="19">
        <v>3.1269999999999998</v>
      </c>
      <c r="H59" s="11">
        <v>749.79852894147757</v>
      </c>
      <c r="I59" s="11">
        <f t="shared" si="0"/>
        <v>750</v>
      </c>
      <c r="J59" s="11">
        <f t="shared" si="1"/>
        <v>749.80000000000007</v>
      </c>
      <c r="K59" s="11">
        <f t="shared" si="2"/>
        <v>749</v>
      </c>
    </row>
    <row r="60" spans="1:11" x14ac:dyDescent="0.25">
      <c r="A60">
        <v>119</v>
      </c>
      <c r="B60" t="s">
        <v>50</v>
      </c>
      <c r="C60" t="s">
        <v>56</v>
      </c>
      <c r="D60" s="17">
        <v>41687</v>
      </c>
      <c r="E60">
        <v>265</v>
      </c>
      <c r="F60" s="18">
        <v>76398</v>
      </c>
      <c r="G60" s="19">
        <v>3.3490000000000002</v>
      </c>
      <c r="H60" s="11">
        <v>3421.8274111675128</v>
      </c>
      <c r="I60" s="11">
        <f t="shared" si="0"/>
        <v>3422</v>
      </c>
      <c r="J60" s="11">
        <f t="shared" si="1"/>
        <v>3421.9</v>
      </c>
      <c r="K60" s="11">
        <f t="shared" si="2"/>
        <v>3421</v>
      </c>
    </row>
    <row r="61" spans="1:11" x14ac:dyDescent="0.25">
      <c r="A61">
        <v>114</v>
      </c>
      <c r="B61" t="s">
        <v>44</v>
      </c>
      <c r="C61" t="s">
        <v>56</v>
      </c>
      <c r="D61" s="17">
        <v>41732</v>
      </c>
      <c r="E61">
        <v>220</v>
      </c>
      <c r="F61" s="18">
        <v>805194</v>
      </c>
      <c r="G61" s="19">
        <v>3.0870000000000002</v>
      </c>
      <c r="H61" s="11">
        <v>2608.3381924198247</v>
      </c>
      <c r="I61" s="11">
        <f t="shared" si="0"/>
        <v>2608</v>
      </c>
      <c r="J61" s="11">
        <f t="shared" si="1"/>
        <v>2608.4</v>
      </c>
      <c r="K61" s="11">
        <f t="shared" si="2"/>
        <v>2608</v>
      </c>
    </row>
    <row r="62" spans="1:11" x14ac:dyDescent="0.25">
      <c r="A62">
        <v>210</v>
      </c>
      <c r="B62" t="s">
        <v>42</v>
      </c>
      <c r="C62" t="s">
        <v>56</v>
      </c>
      <c r="D62" s="17">
        <v>41801</v>
      </c>
      <c r="E62">
        <v>151</v>
      </c>
      <c r="F62" s="18">
        <v>412033</v>
      </c>
      <c r="G62" s="19">
        <v>3.2709999999999999</v>
      </c>
      <c r="H62" s="11">
        <v>1259.6545398960561</v>
      </c>
      <c r="I62" s="11">
        <f t="shared" si="0"/>
        <v>1260</v>
      </c>
      <c r="J62" s="11">
        <f t="shared" si="1"/>
        <v>1259.6999999999998</v>
      </c>
      <c r="K62" s="11">
        <f t="shared" si="2"/>
        <v>1259</v>
      </c>
    </row>
    <row r="63" spans="1:11" x14ac:dyDescent="0.25">
      <c r="A63">
        <v>238</v>
      </c>
      <c r="B63" t="s">
        <v>46</v>
      </c>
      <c r="C63" t="s">
        <v>56</v>
      </c>
      <c r="D63" s="17">
        <v>41883</v>
      </c>
      <c r="E63">
        <v>69</v>
      </c>
      <c r="F63" s="18">
        <v>980534</v>
      </c>
      <c r="G63" s="19">
        <v>2.7949999999999999</v>
      </c>
      <c r="H63" s="11">
        <v>3508.1717352415026</v>
      </c>
      <c r="I63" s="11">
        <f t="shared" si="0"/>
        <v>3508</v>
      </c>
      <c r="J63" s="11">
        <f t="shared" si="1"/>
        <v>3508.2</v>
      </c>
      <c r="K63" s="11">
        <f t="shared" si="2"/>
        <v>3508</v>
      </c>
    </row>
    <row r="64" spans="1:11" x14ac:dyDescent="0.25">
      <c r="A64">
        <v>156</v>
      </c>
      <c r="B64" t="s">
        <v>53</v>
      </c>
      <c r="C64" t="s">
        <v>56</v>
      </c>
      <c r="D64" s="17">
        <v>41947</v>
      </c>
      <c r="E64">
        <v>5</v>
      </c>
      <c r="F64" s="18">
        <v>580301</v>
      </c>
      <c r="G64" s="19">
        <v>3.4990000000000001</v>
      </c>
      <c r="H64" s="11">
        <v>1658.4767076307514</v>
      </c>
      <c r="I64" s="11">
        <f t="shared" si="0"/>
        <v>1658</v>
      </c>
      <c r="J64" s="11">
        <f t="shared" si="1"/>
        <v>1658.5</v>
      </c>
      <c r="K64" s="11">
        <f t="shared" si="2"/>
        <v>1658</v>
      </c>
    </row>
    <row r="65" spans="1:11" x14ac:dyDescent="0.25">
      <c r="A65">
        <v>199</v>
      </c>
      <c r="B65" t="s">
        <v>50</v>
      </c>
      <c r="C65" t="s">
        <v>57</v>
      </c>
      <c r="D65" s="17">
        <v>41032</v>
      </c>
      <c r="E65">
        <v>920</v>
      </c>
      <c r="F65" s="18">
        <v>253014</v>
      </c>
      <c r="G65" s="19">
        <v>3.319</v>
      </c>
      <c r="H65" s="11">
        <v>762.31997589635432</v>
      </c>
      <c r="I65" s="11">
        <f t="shared" si="0"/>
        <v>762</v>
      </c>
      <c r="J65" s="11">
        <f t="shared" si="1"/>
        <v>762.4</v>
      </c>
      <c r="K65" s="11">
        <f t="shared" si="2"/>
        <v>762</v>
      </c>
    </row>
    <row r="66" spans="1:11" x14ac:dyDescent="0.25">
      <c r="A66">
        <v>128</v>
      </c>
      <c r="B66" t="s">
        <v>46</v>
      </c>
      <c r="C66" t="s">
        <v>57</v>
      </c>
      <c r="D66" s="17">
        <v>41043</v>
      </c>
      <c r="E66">
        <v>909</v>
      </c>
      <c r="F66" s="18">
        <v>914844</v>
      </c>
      <c r="G66" s="19">
        <v>2.8010000000000002</v>
      </c>
      <c r="H66" s="11">
        <v>3266.1335237415205</v>
      </c>
      <c r="I66" s="11">
        <f t="shared" si="0"/>
        <v>3266</v>
      </c>
      <c r="J66" s="11">
        <f t="shared" si="1"/>
        <v>3266.2</v>
      </c>
      <c r="K66" s="11">
        <f t="shared" si="2"/>
        <v>3266</v>
      </c>
    </row>
    <row r="67" spans="1:11" x14ac:dyDescent="0.25">
      <c r="A67">
        <v>173</v>
      </c>
      <c r="B67" t="s">
        <v>47</v>
      </c>
      <c r="C67" t="s">
        <v>57</v>
      </c>
      <c r="D67" s="17">
        <v>41081</v>
      </c>
      <c r="E67">
        <v>871</v>
      </c>
      <c r="F67" s="18">
        <v>773657</v>
      </c>
      <c r="G67" s="19">
        <v>3.282</v>
      </c>
      <c r="H67" s="11">
        <v>2357.2730042656917</v>
      </c>
      <c r="I67" s="11">
        <f t="shared" ref="I67:I130" si="3">ROUND(H67,0)</f>
        <v>2357</v>
      </c>
      <c r="J67" s="11">
        <f t="shared" ref="J67:J130" si="4">ROUNDUP(H67,1)</f>
        <v>2357.2999999999997</v>
      </c>
      <c r="K67" s="11">
        <f t="shared" ref="K67:K130" si="5">ROUNDDOWN(H67,0)</f>
        <v>2357</v>
      </c>
    </row>
    <row r="68" spans="1:11" x14ac:dyDescent="0.25">
      <c r="A68">
        <v>127</v>
      </c>
      <c r="B68" t="s">
        <v>48</v>
      </c>
      <c r="C68" t="s">
        <v>57</v>
      </c>
      <c r="D68" s="17">
        <v>41225</v>
      </c>
      <c r="E68">
        <v>727</v>
      </c>
      <c r="F68" s="18">
        <v>47186</v>
      </c>
      <c r="G68" s="19">
        <v>3.645</v>
      </c>
      <c r="H68" s="11">
        <v>1941.8106995884773</v>
      </c>
      <c r="I68" s="11">
        <f t="shared" si="3"/>
        <v>1942</v>
      </c>
      <c r="J68" s="11">
        <f t="shared" si="4"/>
        <v>1941.8999999999999</v>
      </c>
      <c r="K68" s="11">
        <f t="shared" si="5"/>
        <v>1941</v>
      </c>
    </row>
    <row r="69" spans="1:11" x14ac:dyDescent="0.25">
      <c r="A69">
        <v>171</v>
      </c>
      <c r="B69" t="s">
        <v>49</v>
      </c>
      <c r="C69" t="s">
        <v>57</v>
      </c>
      <c r="D69" s="17">
        <v>41251</v>
      </c>
      <c r="E69">
        <v>701</v>
      </c>
      <c r="F69" s="18">
        <v>5380</v>
      </c>
      <c r="G69" s="19">
        <v>2.9569999999999999</v>
      </c>
      <c r="H69" s="11">
        <v>1823.19411565776</v>
      </c>
      <c r="I69" s="11">
        <f t="shared" si="3"/>
        <v>1823</v>
      </c>
      <c r="J69" s="11">
        <f t="shared" si="4"/>
        <v>1823.1999999999998</v>
      </c>
      <c r="K69" s="11">
        <f t="shared" si="5"/>
        <v>1823</v>
      </c>
    </row>
    <row r="70" spans="1:11" x14ac:dyDescent="0.25">
      <c r="A70">
        <v>205</v>
      </c>
      <c r="B70" t="s">
        <v>51</v>
      </c>
      <c r="C70" t="s">
        <v>57</v>
      </c>
      <c r="D70" s="17">
        <v>41293</v>
      </c>
      <c r="E70">
        <v>659</v>
      </c>
      <c r="F70" s="18">
        <v>747055</v>
      </c>
      <c r="G70" s="19">
        <v>2.9430000000000001</v>
      </c>
      <c r="H70" s="11">
        <v>2538.4131838260278</v>
      </c>
      <c r="I70" s="11">
        <f t="shared" si="3"/>
        <v>2538</v>
      </c>
      <c r="J70" s="11">
        <f t="shared" si="4"/>
        <v>2538.5</v>
      </c>
      <c r="K70" s="11">
        <f t="shared" si="5"/>
        <v>2538</v>
      </c>
    </row>
    <row r="71" spans="1:11" x14ac:dyDescent="0.25">
      <c r="A71">
        <v>82</v>
      </c>
      <c r="B71" t="s">
        <v>45</v>
      </c>
      <c r="C71" t="s">
        <v>57</v>
      </c>
      <c r="D71" s="17">
        <v>41436</v>
      </c>
      <c r="E71">
        <v>516</v>
      </c>
      <c r="F71" s="18">
        <v>102884</v>
      </c>
      <c r="G71" s="19">
        <v>3.3639999999999999</v>
      </c>
      <c r="H71" s="11">
        <v>4587.5743162901308</v>
      </c>
      <c r="I71" s="11">
        <f t="shared" si="3"/>
        <v>4588</v>
      </c>
      <c r="J71" s="11">
        <f t="shared" si="4"/>
        <v>4587.6000000000004</v>
      </c>
      <c r="K71" s="11">
        <f t="shared" si="5"/>
        <v>4587</v>
      </c>
    </row>
    <row r="72" spans="1:11" x14ac:dyDescent="0.25">
      <c r="A72">
        <v>252</v>
      </c>
      <c r="B72" t="s">
        <v>45</v>
      </c>
      <c r="C72" t="s">
        <v>57</v>
      </c>
      <c r="D72" s="17">
        <v>41490</v>
      </c>
      <c r="E72">
        <v>462</v>
      </c>
      <c r="F72" s="18">
        <v>668959</v>
      </c>
      <c r="G72" s="19">
        <v>2.84</v>
      </c>
      <c r="H72" s="11">
        <v>2355.4894366197182</v>
      </c>
      <c r="I72" s="11">
        <f t="shared" si="3"/>
        <v>2355</v>
      </c>
      <c r="J72" s="11">
        <f t="shared" si="4"/>
        <v>2355.5</v>
      </c>
      <c r="K72" s="11">
        <f t="shared" si="5"/>
        <v>2355</v>
      </c>
    </row>
    <row r="73" spans="1:11" x14ac:dyDescent="0.25">
      <c r="A73">
        <v>224</v>
      </c>
      <c r="B73" t="s">
        <v>44</v>
      </c>
      <c r="C73" t="s">
        <v>57</v>
      </c>
      <c r="D73" s="17">
        <v>41527</v>
      </c>
      <c r="E73">
        <v>425</v>
      </c>
      <c r="F73" s="18">
        <v>80515</v>
      </c>
      <c r="G73" s="19">
        <v>3.613</v>
      </c>
      <c r="H73" s="11">
        <v>3342.7207306947134</v>
      </c>
      <c r="I73" s="11">
        <f t="shared" si="3"/>
        <v>3343</v>
      </c>
      <c r="J73" s="11">
        <f t="shared" si="4"/>
        <v>3342.7999999999997</v>
      </c>
      <c r="K73" s="11">
        <f t="shared" si="5"/>
        <v>3342</v>
      </c>
    </row>
    <row r="74" spans="1:11" x14ac:dyDescent="0.25">
      <c r="A74">
        <v>133</v>
      </c>
      <c r="B74" t="s">
        <v>47</v>
      </c>
      <c r="C74" t="s">
        <v>57</v>
      </c>
      <c r="D74" s="17">
        <v>41698</v>
      </c>
      <c r="E74">
        <v>254</v>
      </c>
      <c r="F74" s="18">
        <v>110568</v>
      </c>
      <c r="G74" s="19">
        <v>2.734</v>
      </c>
      <c r="H74" s="11">
        <v>404.41843452816386</v>
      </c>
      <c r="I74" s="11">
        <f t="shared" si="3"/>
        <v>404</v>
      </c>
      <c r="J74" s="11">
        <f t="shared" si="4"/>
        <v>404.5</v>
      </c>
      <c r="K74" s="11">
        <f t="shared" si="5"/>
        <v>404</v>
      </c>
    </row>
    <row r="75" spans="1:11" x14ac:dyDescent="0.25">
      <c r="A75">
        <v>165</v>
      </c>
      <c r="B75" t="s">
        <v>51</v>
      </c>
      <c r="C75" t="s">
        <v>57</v>
      </c>
      <c r="D75" s="17">
        <v>41715</v>
      </c>
      <c r="E75">
        <v>237</v>
      </c>
      <c r="F75" s="18">
        <v>415330</v>
      </c>
      <c r="G75" s="19">
        <v>3.165</v>
      </c>
      <c r="H75" s="11">
        <v>1312.259083728278</v>
      </c>
      <c r="I75" s="11">
        <f t="shared" si="3"/>
        <v>1312</v>
      </c>
      <c r="J75" s="11">
        <f t="shared" si="4"/>
        <v>1312.3</v>
      </c>
      <c r="K75" s="11">
        <f t="shared" si="5"/>
        <v>1312</v>
      </c>
    </row>
    <row r="76" spans="1:11" x14ac:dyDescent="0.25">
      <c r="A76">
        <v>267</v>
      </c>
      <c r="B76" t="s">
        <v>48</v>
      </c>
      <c r="C76" t="s">
        <v>57</v>
      </c>
      <c r="D76" s="17">
        <v>41770</v>
      </c>
      <c r="E76">
        <v>182</v>
      </c>
      <c r="F76" s="18">
        <v>138071</v>
      </c>
      <c r="G76" s="19">
        <v>3.5289999999999999</v>
      </c>
      <c r="H76" s="11">
        <v>391.24681212808156</v>
      </c>
      <c r="I76" s="11">
        <f t="shared" si="3"/>
        <v>391</v>
      </c>
      <c r="J76" s="11">
        <f t="shared" si="4"/>
        <v>391.3</v>
      </c>
      <c r="K76" s="11">
        <f t="shared" si="5"/>
        <v>391</v>
      </c>
    </row>
    <row r="77" spans="1:11" x14ac:dyDescent="0.25">
      <c r="A77">
        <v>187</v>
      </c>
      <c r="B77" t="s">
        <v>48</v>
      </c>
      <c r="C77" t="s">
        <v>57</v>
      </c>
      <c r="D77" s="17">
        <v>41860</v>
      </c>
      <c r="E77">
        <v>92</v>
      </c>
      <c r="F77" s="18">
        <v>893879</v>
      </c>
      <c r="G77" s="19">
        <v>3.577</v>
      </c>
      <c r="H77" s="11">
        <v>2498.962818003914</v>
      </c>
      <c r="I77" s="11">
        <f t="shared" si="3"/>
        <v>2499</v>
      </c>
      <c r="J77" s="11">
        <f t="shared" si="4"/>
        <v>2499</v>
      </c>
      <c r="K77" s="11">
        <f t="shared" si="5"/>
        <v>2498</v>
      </c>
    </row>
    <row r="78" spans="1:11" x14ac:dyDescent="0.25">
      <c r="A78">
        <v>163</v>
      </c>
      <c r="B78" t="s">
        <v>47</v>
      </c>
      <c r="C78" t="s">
        <v>57</v>
      </c>
      <c r="D78" s="17">
        <v>41872</v>
      </c>
      <c r="E78">
        <v>80</v>
      </c>
      <c r="F78" s="18">
        <v>100423</v>
      </c>
      <c r="G78" s="19">
        <v>2.891</v>
      </c>
      <c r="H78" s="11">
        <v>347.36423382912488</v>
      </c>
      <c r="I78" s="11">
        <f t="shared" si="3"/>
        <v>347</v>
      </c>
      <c r="J78" s="11">
        <f t="shared" si="4"/>
        <v>347.40000000000003</v>
      </c>
      <c r="K78" s="11">
        <f t="shared" si="5"/>
        <v>347</v>
      </c>
    </row>
    <row r="79" spans="1:11" x14ac:dyDescent="0.25">
      <c r="A79">
        <v>152</v>
      </c>
      <c r="B79" t="s">
        <v>45</v>
      </c>
      <c r="C79" t="s">
        <v>57</v>
      </c>
      <c r="D79" s="17">
        <v>41875</v>
      </c>
      <c r="E79">
        <v>77</v>
      </c>
      <c r="F79" s="18">
        <v>797530</v>
      </c>
      <c r="G79" s="19">
        <v>3.1960000000000002</v>
      </c>
      <c r="H79" s="11">
        <v>2495.4005006257821</v>
      </c>
      <c r="I79" s="11">
        <f t="shared" si="3"/>
        <v>2495</v>
      </c>
      <c r="J79" s="11">
        <f t="shared" si="4"/>
        <v>2495.5</v>
      </c>
      <c r="K79" s="11">
        <f t="shared" si="5"/>
        <v>2495</v>
      </c>
    </row>
    <row r="80" spans="1:11" x14ac:dyDescent="0.25">
      <c r="A80">
        <v>97</v>
      </c>
      <c r="B80" t="s">
        <v>48</v>
      </c>
      <c r="C80" t="s">
        <v>57</v>
      </c>
      <c r="D80" s="17">
        <v>41882</v>
      </c>
      <c r="E80">
        <v>70</v>
      </c>
      <c r="F80" s="18">
        <v>939565</v>
      </c>
      <c r="G80" s="19">
        <v>3.6619999999999999</v>
      </c>
      <c r="H80" s="11">
        <v>2565.7154560349536</v>
      </c>
      <c r="I80" s="11">
        <f t="shared" si="3"/>
        <v>2566</v>
      </c>
      <c r="J80" s="11">
        <f t="shared" si="4"/>
        <v>2565.7999999999997</v>
      </c>
      <c r="K80" s="11">
        <f t="shared" si="5"/>
        <v>2565</v>
      </c>
    </row>
    <row r="81" spans="1:11" x14ac:dyDescent="0.25">
      <c r="A81">
        <v>185</v>
      </c>
      <c r="B81" t="s">
        <v>51</v>
      </c>
      <c r="C81" t="s">
        <v>57</v>
      </c>
      <c r="D81" s="17">
        <v>41885</v>
      </c>
      <c r="E81">
        <v>67</v>
      </c>
      <c r="F81" s="18">
        <v>672532</v>
      </c>
      <c r="G81" s="19">
        <v>3.0379999999999998</v>
      </c>
      <c r="H81" s="11">
        <v>2213.7327188940094</v>
      </c>
      <c r="I81" s="11">
        <f t="shared" si="3"/>
        <v>2214</v>
      </c>
      <c r="J81" s="11">
        <f t="shared" si="4"/>
        <v>2213.7999999999997</v>
      </c>
      <c r="K81" s="11">
        <f t="shared" si="5"/>
        <v>2213</v>
      </c>
    </row>
    <row r="82" spans="1:11" x14ac:dyDescent="0.25">
      <c r="A82">
        <v>257</v>
      </c>
      <c r="B82" t="s">
        <v>48</v>
      </c>
      <c r="C82" t="s">
        <v>57</v>
      </c>
      <c r="D82" s="17">
        <v>41938</v>
      </c>
      <c r="E82">
        <v>14</v>
      </c>
      <c r="F82" s="18">
        <v>728360</v>
      </c>
      <c r="G82" s="19">
        <v>3.4430000000000001</v>
      </c>
      <c r="H82" s="11">
        <v>2115.4806854487365</v>
      </c>
      <c r="I82" s="11">
        <f t="shared" si="3"/>
        <v>2115</v>
      </c>
      <c r="J82" s="11">
        <f t="shared" si="4"/>
        <v>2115.5</v>
      </c>
      <c r="K82" s="11">
        <f t="shared" si="5"/>
        <v>2115</v>
      </c>
    </row>
    <row r="83" spans="1:11" x14ac:dyDescent="0.25">
      <c r="A83">
        <v>145</v>
      </c>
      <c r="B83" t="s">
        <v>51</v>
      </c>
      <c r="C83" t="s">
        <v>57</v>
      </c>
      <c r="D83" s="17">
        <v>41943</v>
      </c>
      <c r="E83">
        <v>9</v>
      </c>
      <c r="F83" s="18">
        <v>293277</v>
      </c>
      <c r="G83" s="19">
        <v>3.6080000000000001</v>
      </c>
      <c r="H83" s="11">
        <v>812.85199556541022</v>
      </c>
      <c r="I83" s="11">
        <f t="shared" si="3"/>
        <v>813</v>
      </c>
      <c r="J83" s="11">
        <f t="shared" si="4"/>
        <v>812.9</v>
      </c>
      <c r="K83" s="11">
        <f t="shared" si="5"/>
        <v>812</v>
      </c>
    </row>
    <row r="84" spans="1:11" x14ac:dyDescent="0.25">
      <c r="A84">
        <v>99</v>
      </c>
      <c r="B84" t="s">
        <v>50</v>
      </c>
      <c r="C84" t="s">
        <v>58</v>
      </c>
      <c r="D84" s="17">
        <v>41104</v>
      </c>
      <c r="E84">
        <v>848</v>
      </c>
      <c r="F84" s="18">
        <v>581582</v>
      </c>
      <c r="G84" s="19">
        <v>3.23</v>
      </c>
      <c r="H84" s="11">
        <v>1800.5634674922601</v>
      </c>
      <c r="I84" s="11">
        <f t="shared" si="3"/>
        <v>1801</v>
      </c>
      <c r="J84" s="11">
        <f t="shared" si="4"/>
        <v>1800.6</v>
      </c>
      <c r="K84" s="11">
        <f t="shared" si="5"/>
        <v>1800</v>
      </c>
    </row>
    <row r="85" spans="1:11" x14ac:dyDescent="0.25">
      <c r="A85">
        <v>72</v>
      </c>
      <c r="B85" t="s">
        <v>45</v>
      </c>
      <c r="C85" t="s">
        <v>58</v>
      </c>
      <c r="D85" s="17">
        <v>41107</v>
      </c>
      <c r="E85">
        <v>845</v>
      </c>
      <c r="F85" s="18">
        <v>732844</v>
      </c>
      <c r="G85" s="19">
        <v>3.43</v>
      </c>
      <c r="H85" s="11">
        <v>2136.5714285714284</v>
      </c>
      <c r="I85" s="11">
        <f t="shared" si="3"/>
        <v>2137</v>
      </c>
      <c r="J85" s="11">
        <f t="shared" si="4"/>
        <v>2136.6</v>
      </c>
      <c r="K85" s="11">
        <f t="shared" si="5"/>
        <v>2136</v>
      </c>
    </row>
    <row r="86" spans="1:11" x14ac:dyDescent="0.25">
      <c r="A86">
        <v>214</v>
      </c>
      <c r="B86" t="s">
        <v>44</v>
      </c>
      <c r="C86" t="s">
        <v>58</v>
      </c>
      <c r="D86" s="17">
        <v>41172</v>
      </c>
      <c r="E86">
        <v>780</v>
      </c>
      <c r="F86" s="18">
        <v>305427</v>
      </c>
      <c r="G86" s="19">
        <v>2.8220000000000001</v>
      </c>
      <c r="H86" s="11">
        <v>1082.3068745570517</v>
      </c>
      <c r="I86" s="11">
        <f t="shared" si="3"/>
        <v>1082</v>
      </c>
      <c r="J86" s="11">
        <f t="shared" si="4"/>
        <v>1082.3999999999999</v>
      </c>
      <c r="K86" s="11">
        <f t="shared" si="5"/>
        <v>1082</v>
      </c>
    </row>
    <row r="87" spans="1:11" x14ac:dyDescent="0.25">
      <c r="A87">
        <v>216</v>
      </c>
      <c r="B87" t="s">
        <v>53</v>
      </c>
      <c r="C87" t="s">
        <v>58</v>
      </c>
      <c r="D87" s="17">
        <v>41210</v>
      </c>
      <c r="E87">
        <v>742</v>
      </c>
      <c r="F87" s="18">
        <v>967989</v>
      </c>
      <c r="G87" s="19">
        <v>2.7669999999999999</v>
      </c>
      <c r="H87" s="11">
        <v>3498.3339356704014</v>
      </c>
      <c r="I87" s="11">
        <f t="shared" si="3"/>
        <v>3498</v>
      </c>
      <c r="J87" s="11">
        <f t="shared" si="4"/>
        <v>3498.4</v>
      </c>
      <c r="K87" s="11">
        <f t="shared" si="5"/>
        <v>3498</v>
      </c>
    </row>
    <row r="88" spans="1:11" x14ac:dyDescent="0.25">
      <c r="A88">
        <v>221</v>
      </c>
      <c r="B88" t="s">
        <v>49</v>
      </c>
      <c r="C88" t="s">
        <v>58</v>
      </c>
      <c r="D88" s="17">
        <v>41334</v>
      </c>
      <c r="E88">
        <v>618</v>
      </c>
      <c r="F88" s="18">
        <v>670611</v>
      </c>
      <c r="G88" s="19">
        <v>2.9729999999999999</v>
      </c>
      <c r="H88" s="11">
        <v>2255.6710393541875</v>
      </c>
      <c r="I88" s="11">
        <f t="shared" si="3"/>
        <v>2256</v>
      </c>
      <c r="J88" s="11">
        <f t="shared" si="4"/>
        <v>2255.6999999999998</v>
      </c>
      <c r="K88" s="11">
        <f t="shared" si="5"/>
        <v>2255</v>
      </c>
    </row>
    <row r="89" spans="1:11" x14ac:dyDescent="0.25">
      <c r="A89">
        <v>147</v>
      </c>
      <c r="B89" t="s">
        <v>48</v>
      </c>
      <c r="C89" t="s">
        <v>58</v>
      </c>
      <c r="D89" s="17">
        <v>41337</v>
      </c>
      <c r="E89">
        <v>615</v>
      </c>
      <c r="F89" s="18">
        <v>833836</v>
      </c>
      <c r="G89" s="19">
        <v>3.4849999999999999</v>
      </c>
      <c r="H89" s="11">
        <v>2392.6427546628406</v>
      </c>
      <c r="I89" s="11">
        <f t="shared" si="3"/>
        <v>2393</v>
      </c>
      <c r="J89" s="11">
        <f t="shared" si="4"/>
        <v>2392.6999999999998</v>
      </c>
      <c r="K89" s="11">
        <f t="shared" si="5"/>
        <v>2392</v>
      </c>
    </row>
    <row r="90" spans="1:11" x14ac:dyDescent="0.25">
      <c r="A90">
        <v>201</v>
      </c>
      <c r="B90" t="s">
        <v>49</v>
      </c>
      <c r="C90" t="s">
        <v>58</v>
      </c>
      <c r="D90" s="17">
        <v>41430</v>
      </c>
      <c r="E90">
        <v>522</v>
      </c>
      <c r="F90" s="18">
        <v>357775</v>
      </c>
      <c r="G90" s="19">
        <v>3.4409999999999998</v>
      </c>
      <c r="H90" s="11">
        <v>1039.7413542574834</v>
      </c>
      <c r="I90" s="11">
        <f t="shared" si="3"/>
        <v>1040</v>
      </c>
      <c r="J90" s="11">
        <f t="shared" si="4"/>
        <v>1039.8</v>
      </c>
      <c r="K90" s="11">
        <f t="shared" si="5"/>
        <v>1039</v>
      </c>
    </row>
    <row r="91" spans="1:11" x14ac:dyDescent="0.25">
      <c r="A91">
        <v>107</v>
      </c>
      <c r="B91" t="s">
        <v>48</v>
      </c>
      <c r="C91" t="s">
        <v>58</v>
      </c>
      <c r="D91" s="17">
        <v>41612</v>
      </c>
      <c r="E91">
        <v>340</v>
      </c>
      <c r="F91" s="18">
        <v>393081</v>
      </c>
      <c r="G91" s="19">
        <v>2.9980000000000002</v>
      </c>
      <c r="H91" s="11">
        <v>1311.1440960640425</v>
      </c>
      <c r="I91" s="11">
        <f t="shared" si="3"/>
        <v>1311</v>
      </c>
      <c r="J91" s="11">
        <f t="shared" si="4"/>
        <v>1311.1999999999998</v>
      </c>
      <c r="K91" s="11">
        <f t="shared" si="5"/>
        <v>1311</v>
      </c>
    </row>
    <row r="92" spans="1:11" x14ac:dyDescent="0.25">
      <c r="A92">
        <v>67</v>
      </c>
      <c r="B92" t="s">
        <v>48</v>
      </c>
      <c r="C92" t="s">
        <v>58</v>
      </c>
      <c r="D92" s="17">
        <v>41695</v>
      </c>
      <c r="E92">
        <v>257</v>
      </c>
      <c r="F92" s="18">
        <v>674332</v>
      </c>
      <c r="G92" s="19">
        <v>2.9889999999999999</v>
      </c>
      <c r="H92" s="11">
        <v>2256.0455001672804</v>
      </c>
      <c r="I92" s="11">
        <f t="shared" si="3"/>
        <v>2256</v>
      </c>
      <c r="J92" s="11">
        <f t="shared" si="4"/>
        <v>2256.1</v>
      </c>
      <c r="K92" s="11">
        <f t="shared" si="5"/>
        <v>2256</v>
      </c>
    </row>
    <row r="93" spans="1:11" x14ac:dyDescent="0.25">
      <c r="A93">
        <v>52</v>
      </c>
      <c r="B93" t="s">
        <v>45</v>
      </c>
      <c r="C93" t="s">
        <v>58</v>
      </c>
      <c r="D93" s="17">
        <v>41731</v>
      </c>
      <c r="E93">
        <v>221</v>
      </c>
      <c r="F93" s="18">
        <v>294741</v>
      </c>
      <c r="G93" s="19">
        <v>3.2349999999999999</v>
      </c>
      <c r="H93" s="11">
        <v>911.10046367851623</v>
      </c>
      <c r="I93" s="11">
        <f t="shared" si="3"/>
        <v>911</v>
      </c>
      <c r="J93" s="11">
        <f t="shared" si="4"/>
        <v>911.2</v>
      </c>
      <c r="K93" s="11">
        <f t="shared" si="5"/>
        <v>911</v>
      </c>
    </row>
    <row r="94" spans="1:11" x14ac:dyDescent="0.25">
      <c r="A94">
        <v>219</v>
      </c>
      <c r="B94" t="s">
        <v>50</v>
      </c>
      <c r="C94" t="s">
        <v>58</v>
      </c>
      <c r="D94" s="17">
        <v>41813</v>
      </c>
      <c r="E94">
        <v>139</v>
      </c>
      <c r="F94" s="18">
        <v>273796</v>
      </c>
      <c r="G94" s="19">
        <v>2.992</v>
      </c>
      <c r="H94" s="11">
        <v>915.09358288770045</v>
      </c>
      <c r="I94" s="11">
        <f t="shared" si="3"/>
        <v>915</v>
      </c>
      <c r="J94" s="11">
        <f t="shared" si="4"/>
        <v>915.1</v>
      </c>
      <c r="K94" s="11">
        <f t="shared" si="5"/>
        <v>915</v>
      </c>
    </row>
    <row r="95" spans="1:11" x14ac:dyDescent="0.25">
      <c r="A95">
        <v>113</v>
      </c>
      <c r="B95" t="s">
        <v>47</v>
      </c>
      <c r="C95" t="s">
        <v>58</v>
      </c>
      <c r="D95" s="17">
        <v>41899</v>
      </c>
      <c r="E95">
        <v>53</v>
      </c>
      <c r="F95" s="18">
        <v>563087</v>
      </c>
      <c r="G95" s="19">
        <v>3.27</v>
      </c>
      <c r="H95" s="11">
        <v>1721.9785932721713</v>
      </c>
      <c r="I95" s="11">
        <f t="shared" si="3"/>
        <v>1722</v>
      </c>
      <c r="J95" s="11">
        <f t="shared" si="4"/>
        <v>1722</v>
      </c>
      <c r="K95" s="11">
        <f t="shared" si="5"/>
        <v>1721</v>
      </c>
    </row>
    <row r="96" spans="1:11" x14ac:dyDescent="0.25">
      <c r="A96">
        <v>217</v>
      </c>
      <c r="B96" t="s">
        <v>48</v>
      </c>
      <c r="C96" t="s">
        <v>58</v>
      </c>
      <c r="D96" s="17">
        <v>41920</v>
      </c>
      <c r="E96">
        <v>32</v>
      </c>
      <c r="F96" s="18">
        <v>270632</v>
      </c>
      <c r="G96" s="19">
        <v>3.6850000000000001</v>
      </c>
      <c r="H96" s="11">
        <v>734.41519674355504</v>
      </c>
      <c r="I96" s="11">
        <f t="shared" si="3"/>
        <v>734</v>
      </c>
      <c r="J96" s="11">
        <f t="shared" si="4"/>
        <v>734.5</v>
      </c>
      <c r="K96" s="11">
        <f t="shared" si="5"/>
        <v>734</v>
      </c>
    </row>
    <row r="97" spans="1:11" x14ac:dyDescent="0.25">
      <c r="A97">
        <v>231</v>
      </c>
      <c r="B97" t="s">
        <v>49</v>
      </c>
      <c r="C97" t="s">
        <v>59</v>
      </c>
      <c r="D97" s="17">
        <v>40970</v>
      </c>
      <c r="E97">
        <v>982</v>
      </c>
      <c r="F97" s="18">
        <v>301565</v>
      </c>
      <c r="G97" s="19">
        <v>2.718</v>
      </c>
      <c r="H97" s="11">
        <v>1109.5106696100074</v>
      </c>
      <c r="I97" s="11">
        <f t="shared" si="3"/>
        <v>1110</v>
      </c>
      <c r="J97" s="11">
        <f t="shared" si="4"/>
        <v>1109.5999999999999</v>
      </c>
      <c r="K97" s="11">
        <f t="shared" si="5"/>
        <v>1109</v>
      </c>
    </row>
    <row r="98" spans="1:11" x14ac:dyDescent="0.25">
      <c r="A98">
        <v>94</v>
      </c>
      <c r="B98" t="s">
        <v>44</v>
      </c>
      <c r="C98" t="s">
        <v>59</v>
      </c>
      <c r="D98" s="17">
        <v>41065</v>
      </c>
      <c r="E98">
        <v>887</v>
      </c>
      <c r="F98" s="18">
        <v>762916</v>
      </c>
      <c r="G98" s="19">
        <v>3.3119999999999998</v>
      </c>
      <c r="H98" s="11">
        <v>2303.4903381642512</v>
      </c>
      <c r="I98" s="11">
        <f t="shared" si="3"/>
        <v>2303</v>
      </c>
      <c r="J98" s="11">
        <f t="shared" si="4"/>
        <v>2303.5</v>
      </c>
      <c r="K98" s="11">
        <f t="shared" si="5"/>
        <v>2303</v>
      </c>
    </row>
    <row r="99" spans="1:11" x14ac:dyDescent="0.25">
      <c r="A99">
        <v>65</v>
      </c>
      <c r="B99" t="s">
        <v>51</v>
      </c>
      <c r="C99" t="s">
        <v>59</v>
      </c>
      <c r="D99" s="17">
        <v>41103</v>
      </c>
      <c r="E99">
        <v>849</v>
      </c>
      <c r="F99" s="18">
        <v>526230</v>
      </c>
      <c r="G99" s="19">
        <v>2.9729999999999999</v>
      </c>
      <c r="H99" s="11">
        <v>1770.0302724520689</v>
      </c>
      <c r="I99" s="11">
        <f t="shared" si="3"/>
        <v>1770</v>
      </c>
      <c r="J99" s="11">
        <f t="shared" si="4"/>
        <v>1770.1</v>
      </c>
      <c r="K99" s="11">
        <f t="shared" si="5"/>
        <v>1770</v>
      </c>
    </row>
    <row r="100" spans="1:11" x14ac:dyDescent="0.25">
      <c r="A100">
        <v>91</v>
      </c>
      <c r="B100" t="s">
        <v>49</v>
      </c>
      <c r="C100" t="s">
        <v>59</v>
      </c>
      <c r="D100" s="17">
        <v>41105</v>
      </c>
      <c r="E100">
        <v>847</v>
      </c>
      <c r="F100" s="18">
        <v>465910</v>
      </c>
      <c r="G100" s="19">
        <v>2.738</v>
      </c>
      <c r="H100" s="11">
        <v>1701.6435354273192</v>
      </c>
      <c r="I100" s="11">
        <f t="shared" si="3"/>
        <v>1702</v>
      </c>
      <c r="J100" s="11">
        <f t="shared" si="4"/>
        <v>1701.6999999999998</v>
      </c>
      <c r="K100" s="11">
        <f t="shared" si="5"/>
        <v>1701</v>
      </c>
    </row>
    <row r="101" spans="1:11" x14ac:dyDescent="0.25">
      <c r="A101">
        <v>177</v>
      </c>
      <c r="B101" t="s">
        <v>48</v>
      </c>
      <c r="C101" t="s">
        <v>59</v>
      </c>
      <c r="D101" s="17">
        <v>41123</v>
      </c>
      <c r="E101">
        <v>829</v>
      </c>
      <c r="F101" s="18">
        <v>53282</v>
      </c>
      <c r="G101" s="19">
        <v>3.2029999999999998</v>
      </c>
      <c r="H101" s="11">
        <v>2495.2544489541056</v>
      </c>
      <c r="I101" s="11">
        <f t="shared" si="3"/>
        <v>2495</v>
      </c>
      <c r="J101" s="11">
        <f t="shared" si="4"/>
        <v>2495.2999999999997</v>
      </c>
      <c r="K101" s="11">
        <f t="shared" si="5"/>
        <v>2495</v>
      </c>
    </row>
    <row r="102" spans="1:11" x14ac:dyDescent="0.25">
      <c r="A102">
        <v>189</v>
      </c>
      <c r="B102" t="s">
        <v>50</v>
      </c>
      <c r="C102" t="s">
        <v>59</v>
      </c>
      <c r="D102" s="17">
        <v>41190</v>
      </c>
      <c r="E102">
        <v>762</v>
      </c>
      <c r="F102" s="18">
        <v>327143</v>
      </c>
      <c r="G102" s="19">
        <v>3.645</v>
      </c>
      <c r="H102" s="11">
        <v>897.51165980795622</v>
      </c>
      <c r="I102" s="11">
        <f t="shared" si="3"/>
        <v>898</v>
      </c>
      <c r="J102" s="11">
        <f t="shared" si="4"/>
        <v>897.6</v>
      </c>
      <c r="K102" s="11">
        <f t="shared" si="5"/>
        <v>897</v>
      </c>
    </row>
    <row r="103" spans="1:11" x14ac:dyDescent="0.25">
      <c r="A103">
        <v>243</v>
      </c>
      <c r="B103" t="s">
        <v>47</v>
      </c>
      <c r="C103" t="s">
        <v>59</v>
      </c>
      <c r="D103" s="17">
        <v>41215</v>
      </c>
      <c r="E103">
        <v>737</v>
      </c>
      <c r="F103" s="18">
        <v>624111</v>
      </c>
      <c r="G103" s="19">
        <v>2.9940000000000002</v>
      </c>
      <c r="H103" s="11">
        <v>2084.5390781563124</v>
      </c>
      <c r="I103" s="11">
        <f t="shared" si="3"/>
        <v>2085</v>
      </c>
      <c r="J103" s="11">
        <f t="shared" si="4"/>
        <v>2084.6</v>
      </c>
      <c r="K103" s="11">
        <f t="shared" si="5"/>
        <v>2084</v>
      </c>
    </row>
    <row r="104" spans="1:11" x14ac:dyDescent="0.25">
      <c r="A104">
        <v>48</v>
      </c>
      <c r="B104" t="s">
        <v>46</v>
      </c>
      <c r="C104" t="s">
        <v>59</v>
      </c>
      <c r="D104" s="17">
        <v>41287</v>
      </c>
      <c r="E104">
        <v>665</v>
      </c>
      <c r="F104" s="18">
        <v>80548</v>
      </c>
      <c r="G104" s="19">
        <v>3.22</v>
      </c>
      <c r="H104" s="11">
        <v>3752.2360248447208</v>
      </c>
      <c r="I104" s="11">
        <f t="shared" si="3"/>
        <v>3752</v>
      </c>
      <c r="J104" s="11">
        <f t="shared" si="4"/>
        <v>3752.2999999999997</v>
      </c>
      <c r="K104" s="11">
        <f t="shared" si="5"/>
        <v>3752</v>
      </c>
    </row>
    <row r="105" spans="1:11" x14ac:dyDescent="0.25">
      <c r="A105">
        <v>207</v>
      </c>
      <c r="B105" t="s">
        <v>48</v>
      </c>
      <c r="C105" t="s">
        <v>59</v>
      </c>
      <c r="D105" s="17">
        <v>41408</v>
      </c>
      <c r="E105">
        <v>544</v>
      </c>
      <c r="F105" s="18">
        <v>124948</v>
      </c>
      <c r="G105" s="19">
        <v>2.794</v>
      </c>
      <c r="H105" s="11">
        <v>447.20114531138154</v>
      </c>
      <c r="I105" s="11">
        <f t="shared" si="3"/>
        <v>447</v>
      </c>
      <c r="J105" s="11">
        <f t="shared" si="4"/>
        <v>447.3</v>
      </c>
      <c r="K105" s="11">
        <f t="shared" si="5"/>
        <v>447</v>
      </c>
    </row>
    <row r="106" spans="1:11" x14ac:dyDescent="0.25">
      <c r="A106">
        <v>58</v>
      </c>
      <c r="B106" t="s">
        <v>46</v>
      </c>
      <c r="C106" t="s">
        <v>59</v>
      </c>
      <c r="D106" s="17">
        <v>41465</v>
      </c>
      <c r="E106">
        <v>487</v>
      </c>
      <c r="F106" s="18">
        <v>476627</v>
      </c>
      <c r="G106" s="19">
        <v>3.2490000000000001</v>
      </c>
      <c r="H106" s="11">
        <v>1466.9959987688519</v>
      </c>
      <c r="I106" s="11">
        <f t="shared" si="3"/>
        <v>1467</v>
      </c>
      <c r="J106" s="11">
        <f t="shared" si="4"/>
        <v>1467</v>
      </c>
      <c r="K106" s="11">
        <f t="shared" si="5"/>
        <v>1466</v>
      </c>
    </row>
    <row r="107" spans="1:11" x14ac:dyDescent="0.25">
      <c r="A107">
        <v>86</v>
      </c>
      <c r="B107" t="s">
        <v>53</v>
      </c>
      <c r="C107" t="s">
        <v>59</v>
      </c>
      <c r="D107" s="17">
        <v>41577</v>
      </c>
      <c r="E107">
        <v>375</v>
      </c>
      <c r="F107" s="18">
        <v>623097</v>
      </c>
      <c r="G107" s="19">
        <v>2.774</v>
      </c>
      <c r="H107" s="11">
        <v>2246.2040374909875</v>
      </c>
      <c r="I107" s="11">
        <f t="shared" si="3"/>
        <v>2246</v>
      </c>
      <c r="J107" s="11">
        <f t="shared" si="4"/>
        <v>2246.2999999999997</v>
      </c>
      <c r="K107" s="11">
        <f t="shared" si="5"/>
        <v>2246</v>
      </c>
    </row>
    <row r="108" spans="1:11" x14ac:dyDescent="0.25">
      <c r="A108">
        <v>234</v>
      </c>
      <c r="B108" t="s">
        <v>44</v>
      </c>
      <c r="C108" t="s">
        <v>59</v>
      </c>
      <c r="D108" s="17">
        <v>41675</v>
      </c>
      <c r="E108">
        <v>277</v>
      </c>
      <c r="F108" s="18">
        <v>155487</v>
      </c>
      <c r="G108" s="19">
        <v>3.5529999999999999</v>
      </c>
      <c r="H108" s="11">
        <v>437.6217281170841</v>
      </c>
      <c r="I108" s="11">
        <f t="shared" si="3"/>
        <v>438</v>
      </c>
      <c r="J108" s="11">
        <f t="shared" si="4"/>
        <v>437.70000000000005</v>
      </c>
      <c r="K108" s="11">
        <f t="shared" si="5"/>
        <v>437</v>
      </c>
    </row>
    <row r="109" spans="1:11" x14ac:dyDescent="0.25">
      <c r="A109">
        <v>225</v>
      </c>
      <c r="B109" t="s">
        <v>51</v>
      </c>
      <c r="C109" t="s">
        <v>59</v>
      </c>
      <c r="D109" s="17">
        <v>41677</v>
      </c>
      <c r="E109">
        <v>275</v>
      </c>
      <c r="F109" s="18">
        <v>598749</v>
      </c>
      <c r="G109" s="19">
        <v>2.8380000000000001</v>
      </c>
      <c r="H109" s="11">
        <v>2109.7568710359405</v>
      </c>
      <c r="I109" s="11">
        <f t="shared" si="3"/>
        <v>2110</v>
      </c>
      <c r="J109" s="11">
        <f t="shared" si="4"/>
        <v>2109.7999999999997</v>
      </c>
      <c r="K109" s="11">
        <f t="shared" si="5"/>
        <v>2109</v>
      </c>
    </row>
    <row r="110" spans="1:11" x14ac:dyDescent="0.25">
      <c r="A110">
        <v>105</v>
      </c>
      <c r="B110" t="s">
        <v>51</v>
      </c>
      <c r="C110" t="s">
        <v>59</v>
      </c>
      <c r="D110" s="17">
        <v>41692</v>
      </c>
      <c r="E110">
        <v>260</v>
      </c>
      <c r="F110" s="18">
        <v>97229</v>
      </c>
      <c r="G110" s="19">
        <v>2.8170000000000002</v>
      </c>
      <c r="H110" s="11">
        <v>345.15086971955975</v>
      </c>
      <c r="I110" s="11">
        <f t="shared" si="3"/>
        <v>345</v>
      </c>
      <c r="J110" s="11">
        <f t="shared" si="4"/>
        <v>345.20000000000005</v>
      </c>
      <c r="K110" s="11">
        <f t="shared" si="5"/>
        <v>345</v>
      </c>
    </row>
    <row r="111" spans="1:11" x14ac:dyDescent="0.25">
      <c r="A111">
        <v>124</v>
      </c>
      <c r="B111" t="s">
        <v>44</v>
      </c>
      <c r="C111" t="s">
        <v>59</v>
      </c>
      <c r="D111" s="17">
        <v>41697</v>
      </c>
      <c r="E111">
        <v>255</v>
      </c>
      <c r="F111" s="18">
        <v>871047</v>
      </c>
      <c r="G111" s="19">
        <v>2.7269999999999999</v>
      </c>
      <c r="H111" s="11">
        <v>3194.1584158415844</v>
      </c>
      <c r="I111" s="11">
        <f t="shared" si="3"/>
        <v>3194</v>
      </c>
      <c r="J111" s="11">
        <f t="shared" si="4"/>
        <v>3194.2</v>
      </c>
      <c r="K111" s="11">
        <f t="shared" si="5"/>
        <v>3194</v>
      </c>
    </row>
    <row r="112" spans="1:11" x14ac:dyDescent="0.25">
      <c r="A112">
        <v>69</v>
      </c>
      <c r="B112" t="s">
        <v>50</v>
      </c>
      <c r="C112" t="s">
        <v>59</v>
      </c>
      <c r="D112" s="17">
        <v>41726</v>
      </c>
      <c r="E112">
        <v>226</v>
      </c>
      <c r="F112" s="18">
        <v>74024</v>
      </c>
      <c r="G112" s="19">
        <v>3.335</v>
      </c>
      <c r="H112" s="11">
        <v>3329.4152923538231</v>
      </c>
      <c r="I112" s="11">
        <f t="shared" si="3"/>
        <v>3329</v>
      </c>
      <c r="J112" s="11">
        <f t="shared" si="4"/>
        <v>3329.5</v>
      </c>
      <c r="K112" s="11">
        <f t="shared" si="5"/>
        <v>3329</v>
      </c>
    </row>
    <row r="113" spans="1:11" x14ac:dyDescent="0.25">
      <c r="A113">
        <v>223</v>
      </c>
      <c r="B113" t="s">
        <v>47</v>
      </c>
      <c r="C113" t="s">
        <v>59</v>
      </c>
      <c r="D113" s="17">
        <v>41781</v>
      </c>
      <c r="E113">
        <v>171</v>
      </c>
      <c r="F113" s="18">
        <v>97109</v>
      </c>
      <c r="G113" s="19">
        <v>3.411</v>
      </c>
      <c r="H113" s="11">
        <v>4270.4045734388746</v>
      </c>
      <c r="I113" s="11">
        <f t="shared" si="3"/>
        <v>4270</v>
      </c>
      <c r="J113" s="11">
        <f t="shared" si="4"/>
        <v>4270.5</v>
      </c>
      <c r="K113" s="11">
        <f t="shared" si="5"/>
        <v>4270</v>
      </c>
    </row>
    <row r="114" spans="1:11" x14ac:dyDescent="0.25">
      <c r="A114">
        <v>51</v>
      </c>
      <c r="B114" t="s">
        <v>49</v>
      </c>
      <c r="C114" t="s">
        <v>59</v>
      </c>
      <c r="D114" s="17">
        <v>41785</v>
      </c>
      <c r="E114">
        <v>167</v>
      </c>
      <c r="F114" s="18">
        <v>644315</v>
      </c>
      <c r="G114" s="19">
        <v>3.04</v>
      </c>
      <c r="H114" s="11">
        <v>2119.4572368421054</v>
      </c>
      <c r="I114" s="11">
        <f t="shared" si="3"/>
        <v>2119</v>
      </c>
      <c r="J114" s="11">
        <f t="shared" si="4"/>
        <v>2119.5</v>
      </c>
      <c r="K114" s="11">
        <f t="shared" si="5"/>
        <v>2119</v>
      </c>
    </row>
    <row r="115" spans="1:11" x14ac:dyDescent="0.25">
      <c r="A115">
        <v>236</v>
      </c>
      <c r="B115" t="s">
        <v>53</v>
      </c>
      <c r="C115" t="s">
        <v>59</v>
      </c>
      <c r="D115" s="17">
        <v>41809</v>
      </c>
      <c r="E115">
        <v>143</v>
      </c>
      <c r="F115" s="18">
        <v>457315</v>
      </c>
      <c r="G115" s="19">
        <v>3.226</v>
      </c>
      <c r="H115" s="11">
        <v>1417.5914445133292</v>
      </c>
      <c r="I115" s="11">
        <f t="shared" si="3"/>
        <v>1418</v>
      </c>
      <c r="J115" s="11">
        <f t="shared" si="4"/>
        <v>1417.6</v>
      </c>
      <c r="K115" s="11">
        <f t="shared" si="5"/>
        <v>1417</v>
      </c>
    </row>
    <row r="116" spans="1:11" x14ac:dyDescent="0.25">
      <c r="A116">
        <v>164</v>
      </c>
      <c r="B116" t="s">
        <v>44</v>
      </c>
      <c r="C116" t="s">
        <v>59</v>
      </c>
      <c r="D116" s="17">
        <v>41815</v>
      </c>
      <c r="E116">
        <v>137</v>
      </c>
      <c r="F116" s="18">
        <v>111649</v>
      </c>
      <c r="G116" s="19">
        <v>3.4889999999999999</v>
      </c>
      <c r="H116" s="11">
        <v>4800.042992261393</v>
      </c>
      <c r="I116" s="11">
        <f t="shared" si="3"/>
        <v>4800</v>
      </c>
      <c r="J116" s="11">
        <f t="shared" si="4"/>
        <v>4800.1000000000004</v>
      </c>
      <c r="K116" s="11">
        <f t="shared" si="5"/>
        <v>4800</v>
      </c>
    </row>
    <row r="117" spans="1:11" x14ac:dyDescent="0.25">
      <c r="A117">
        <v>154</v>
      </c>
      <c r="B117" t="s">
        <v>44</v>
      </c>
      <c r="C117" t="s">
        <v>59</v>
      </c>
      <c r="D117" s="17">
        <v>41838</v>
      </c>
      <c r="E117">
        <v>114</v>
      </c>
      <c r="F117" s="18">
        <v>388483</v>
      </c>
      <c r="G117" s="19">
        <v>3.052</v>
      </c>
      <c r="H117" s="11">
        <v>1272.8800786369593</v>
      </c>
      <c r="I117" s="11">
        <f t="shared" si="3"/>
        <v>1273</v>
      </c>
      <c r="J117" s="11">
        <f t="shared" si="4"/>
        <v>1272.8999999999999</v>
      </c>
      <c r="K117" s="11">
        <f t="shared" si="5"/>
        <v>1272</v>
      </c>
    </row>
    <row r="118" spans="1:11" x14ac:dyDescent="0.25">
      <c r="A118">
        <v>144</v>
      </c>
      <c r="B118" t="s">
        <v>44</v>
      </c>
      <c r="C118" t="s">
        <v>59</v>
      </c>
      <c r="D118" s="17">
        <v>41885</v>
      </c>
      <c r="E118">
        <v>67</v>
      </c>
      <c r="F118" s="18">
        <v>860456</v>
      </c>
      <c r="G118" s="19">
        <v>3.6259999999999999</v>
      </c>
      <c r="H118" s="11">
        <v>2373.0170987313845</v>
      </c>
      <c r="I118" s="11">
        <f t="shared" si="3"/>
        <v>2373</v>
      </c>
      <c r="J118" s="11">
        <f t="shared" si="4"/>
        <v>2373.1</v>
      </c>
      <c r="K118" s="11">
        <f t="shared" si="5"/>
        <v>2373</v>
      </c>
    </row>
    <row r="119" spans="1:11" x14ac:dyDescent="0.25">
      <c r="A119">
        <v>131</v>
      </c>
      <c r="B119" t="s">
        <v>49</v>
      </c>
      <c r="C119" t="s">
        <v>59</v>
      </c>
      <c r="D119" s="17">
        <v>41895</v>
      </c>
      <c r="E119">
        <v>57</v>
      </c>
      <c r="F119" s="18">
        <v>110703</v>
      </c>
      <c r="G119" s="19">
        <v>3.2040000000000002</v>
      </c>
      <c r="H119" s="11">
        <v>345.51498127340818</v>
      </c>
      <c r="I119" s="11">
        <f t="shared" si="3"/>
        <v>346</v>
      </c>
      <c r="J119" s="11">
        <f t="shared" si="4"/>
        <v>345.6</v>
      </c>
      <c r="K119" s="11">
        <f t="shared" si="5"/>
        <v>345</v>
      </c>
    </row>
    <row r="120" spans="1:11" x14ac:dyDescent="0.25">
      <c r="A120">
        <v>49</v>
      </c>
      <c r="B120" t="s">
        <v>50</v>
      </c>
      <c r="C120" t="s">
        <v>59</v>
      </c>
      <c r="D120" s="17">
        <v>41898</v>
      </c>
      <c r="E120">
        <v>54</v>
      </c>
      <c r="F120" s="18">
        <v>737307</v>
      </c>
      <c r="G120" s="19">
        <v>3.6339999999999999</v>
      </c>
      <c r="H120" s="11">
        <v>2028.9130434782608</v>
      </c>
      <c r="I120" s="11">
        <f t="shared" si="3"/>
        <v>2029</v>
      </c>
      <c r="J120" s="11">
        <f t="shared" si="4"/>
        <v>2029</v>
      </c>
      <c r="K120" s="11">
        <f t="shared" si="5"/>
        <v>2028</v>
      </c>
    </row>
    <row r="121" spans="1:11" x14ac:dyDescent="0.25">
      <c r="A121">
        <v>55</v>
      </c>
      <c r="B121" t="s">
        <v>51</v>
      </c>
      <c r="C121" t="s">
        <v>60</v>
      </c>
      <c r="D121" s="17">
        <v>41089</v>
      </c>
      <c r="E121">
        <v>863</v>
      </c>
      <c r="F121" s="18">
        <v>307273</v>
      </c>
      <c r="G121" s="19">
        <v>2.9980000000000002</v>
      </c>
      <c r="H121" s="11">
        <v>1024.9266177451634</v>
      </c>
      <c r="I121" s="11">
        <f t="shared" si="3"/>
        <v>1025</v>
      </c>
      <c r="J121" s="11">
        <f t="shared" si="4"/>
        <v>1025</v>
      </c>
      <c r="K121" s="11">
        <f t="shared" si="5"/>
        <v>1024</v>
      </c>
    </row>
    <row r="122" spans="1:11" x14ac:dyDescent="0.25">
      <c r="A122">
        <v>62</v>
      </c>
      <c r="B122" t="s">
        <v>45</v>
      </c>
      <c r="C122" t="s">
        <v>60</v>
      </c>
      <c r="D122" s="17">
        <v>41105</v>
      </c>
      <c r="E122">
        <v>847</v>
      </c>
      <c r="F122" s="18">
        <v>675388</v>
      </c>
      <c r="G122" s="19">
        <v>2.8679999999999999</v>
      </c>
      <c r="H122" s="11">
        <v>2354.9093444909345</v>
      </c>
      <c r="I122" s="11">
        <f t="shared" si="3"/>
        <v>2355</v>
      </c>
      <c r="J122" s="11">
        <f t="shared" si="4"/>
        <v>2355</v>
      </c>
      <c r="K122" s="11">
        <f t="shared" si="5"/>
        <v>2354</v>
      </c>
    </row>
    <row r="123" spans="1:11" x14ac:dyDescent="0.25">
      <c r="A123">
        <v>140</v>
      </c>
      <c r="B123" t="s">
        <v>42</v>
      </c>
      <c r="C123" t="s">
        <v>60</v>
      </c>
      <c r="D123" s="17">
        <v>41241</v>
      </c>
      <c r="E123">
        <v>711</v>
      </c>
      <c r="F123" s="18">
        <v>365450</v>
      </c>
      <c r="G123" s="19">
        <v>2.843</v>
      </c>
      <c r="H123" s="11">
        <v>1285.4379176925784</v>
      </c>
      <c r="I123" s="11">
        <f t="shared" si="3"/>
        <v>1285</v>
      </c>
      <c r="J123" s="11">
        <f t="shared" si="4"/>
        <v>1285.5</v>
      </c>
      <c r="K123" s="11">
        <f t="shared" si="5"/>
        <v>1285</v>
      </c>
    </row>
    <row r="124" spans="1:11" x14ac:dyDescent="0.25">
      <c r="A124">
        <v>81</v>
      </c>
      <c r="B124" t="s">
        <v>49</v>
      </c>
      <c r="C124" t="s">
        <v>60</v>
      </c>
      <c r="D124" s="17">
        <v>41288</v>
      </c>
      <c r="E124">
        <v>664</v>
      </c>
      <c r="F124" s="18">
        <v>515732</v>
      </c>
      <c r="G124" s="19">
        <v>3.5979999999999999</v>
      </c>
      <c r="H124" s="11">
        <v>1433.385214007782</v>
      </c>
      <c r="I124" s="11">
        <f t="shared" si="3"/>
        <v>1433</v>
      </c>
      <c r="J124" s="11">
        <f t="shared" si="4"/>
        <v>1433.3999999999999</v>
      </c>
      <c r="K124" s="11">
        <f t="shared" si="5"/>
        <v>1433</v>
      </c>
    </row>
    <row r="125" spans="1:11" x14ac:dyDescent="0.25">
      <c r="A125">
        <v>211</v>
      </c>
      <c r="B125" t="s">
        <v>49</v>
      </c>
      <c r="C125" t="s">
        <v>60</v>
      </c>
      <c r="D125" s="17">
        <v>41318</v>
      </c>
      <c r="E125">
        <v>634</v>
      </c>
      <c r="F125" s="18">
        <v>870778</v>
      </c>
      <c r="G125" s="19">
        <v>3.129</v>
      </c>
      <c r="H125" s="11">
        <v>2782.9274528603391</v>
      </c>
      <c r="I125" s="11">
        <f t="shared" si="3"/>
        <v>2783</v>
      </c>
      <c r="J125" s="11">
        <f t="shared" si="4"/>
        <v>2783</v>
      </c>
      <c r="K125" s="11">
        <f t="shared" si="5"/>
        <v>2782</v>
      </c>
    </row>
    <row r="126" spans="1:11" x14ac:dyDescent="0.25">
      <c r="A126">
        <v>212</v>
      </c>
      <c r="B126" t="s">
        <v>45</v>
      </c>
      <c r="C126" t="s">
        <v>60</v>
      </c>
      <c r="D126" s="17">
        <v>41398</v>
      </c>
      <c r="E126">
        <v>554</v>
      </c>
      <c r="F126" s="18">
        <v>845765</v>
      </c>
      <c r="G126" s="19">
        <v>2.7770000000000001</v>
      </c>
      <c r="H126" s="11">
        <v>3045.6067698955703</v>
      </c>
      <c r="I126" s="11">
        <f t="shared" si="3"/>
        <v>3046</v>
      </c>
      <c r="J126" s="11">
        <f t="shared" si="4"/>
        <v>3045.7</v>
      </c>
      <c r="K126" s="11">
        <f t="shared" si="5"/>
        <v>3045</v>
      </c>
    </row>
    <row r="127" spans="1:11" x14ac:dyDescent="0.25">
      <c r="A127">
        <v>106</v>
      </c>
      <c r="B127" t="s">
        <v>53</v>
      </c>
      <c r="C127" t="s">
        <v>60</v>
      </c>
      <c r="D127" s="17">
        <v>41468</v>
      </c>
      <c r="E127">
        <v>484</v>
      </c>
      <c r="F127" s="18">
        <v>927093</v>
      </c>
      <c r="G127" s="19">
        <v>2.9409999999999998</v>
      </c>
      <c r="H127" s="11">
        <v>3152.3053383202996</v>
      </c>
      <c r="I127" s="11">
        <f t="shared" si="3"/>
        <v>3152</v>
      </c>
      <c r="J127" s="11">
        <f t="shared" si="4"/>
        <v>3152.4</v>
      </c>
      <c r="K127" s="11">
        <f t="shared" si="5"/>
        <v>3152</v>
      </c>
    </row>
    <row r="128" spans="1:11" x14ac:dyDescent="0.25">
      <c r="A128">
        <v>120</v>
      </c>
      <c r="B128" t="s">
        <v>42</v>
      </c>
      <c r="C128" t="s">
        <v>60</v>
      </c>
      <c r="D128" s="17">
        <v>41558</v>
      </c>
      <c r="E128">
        <v>394</v>
      </c>
      <c r="F128" s="18">
        <v>975485</v>
      </c>
      <c r="G128" s="19">
        <v>3.5089999999999999</v>
      </c>
      <c r="H128" s="11">
        <v>2779.9515531490451</v>
      </c>
      <c r="I128" s="11">
        <f t="shared" si="3"/>
        <v>2780</v>
      </c>
      <c r="J128" s="11">
        <f t="shared" si="4"/>
        <v>2780</v>
      </c>
      <c r="K128" s="11">
        <f t="shared" si="5"/>
        <v>2779</v>
      </c>
    </row>
    <row r="129" spans="1:11" x14ac:dyDescent="0.25">
      <c r="A129">
        <v>103</v>
      </c>
      <c r="B129" t="s">
        <v>47</v>
      </c>
      <c r="C129" t="s">
        <v>60</v>
      </c>
      <c r="D129" s="17">
        <v>41559</v>
      </c>
      <c r="E129">
        <v>393</v>
      </c>
      <c r="F129" s="18">
        <v>664895</v>
      </c>
      <c r="G129" s="19">
        <v>3.31</v>
      </c>
      <c r="H129" s="11">
        <v>2008.7462235649548</v>
      </c>
      <c r="I129" s="11">
        <f t="shared" si="3"/>
        <v>2009</v>
      </c>
      <c r="J129" s="11">
        <f t="shared" si="4"/>
        <v>2008.8</v>
      </c>
      <c r="K129" s="11">
        <f t="shared" si="5"/>
        <v>2008</v>
      </c>
    </row>
    <row r="130" spans="1:11" x14ac:dyDescent="0.25">
      <c r="A130">
        <v>204</v>
      </c>
      <c r="B130" t="s">
        <v>44</v>
      </c>
      <c r="C130" t="s">
        <v>60</v>
      </c>
      <c r="D130" s="17">
        <v>41708</v>
      </c>
      <c r="E130">
        <v>244</v>
      </c>
      <c r="F130" s="18">
        <v>633246</v>
      </c>
      <c r="G130" s="19">
        <v>3.202</v>
      </c>
      <c r="H130" s="11">
        <v>1977.6577139287945</v>
      </c>
      <c r="I130" s="11">
        <f t="shared" si="3"/>
        <v>1978</v>
      </c>
      <c r="J130" s="11">
        <f t="shared" si="4"/>
        <v>1977.6999999999998</v>
      </c>
      <c r="K130" s="11">
        <f t="shared" si="5"/>
        <v>1977</v>
      </c>
    </row>
    <row r="131" spans="1:11" x14ac:dyDescent="0.25">
      <c r="A131">
        <v>56</v>
      </c>
      <c r="B131" t="s">
        <v>53</v>
      </c>
      <c r="C131" t="s">
        <v>60</v>
      </c>
      <c r="D131" s="17">
        <v>41713</v>
      </c>
      <c r="E131">
        <v>239</v>
      </c>
      <c r="F131" s="18">
        <v>852590</v>
      </c>
      <c r="G131" s="19">
        <v>2.8679999999999999</v>
      </c>
      <c r="H131" s="11">
        <v>2972.7684797768479</v>
      </c>
      <c r="I131" s="11">
        <f t="shared" ref="I131:I194" si="6">ROUND(H131,0)</f>
        <v>2973</v>
      </c>
      <c r="J131" s="11">
        <f t="shared" ref="J131:J194" si="7">ROUNDUP(H131,1)</f>
        <v>2972.7999999999997</v>
      </c>
      <c r="K131" s="11">
        <f t="shared" ref="K131:K194" si="8">ROUNDDOWN(H131,0)</f>
        <v>2972</v>
      </c>
    </row>
    <row r="132" spans="1:11" x14ac:dyDescent="0.25">
      <c r="A132">
        <v>168</v>
      </c>
      <c r="B132" t="s">
        <v>46</v>
      </c>
      <c r="C132" t="s">
        <v>60</v>
      </c>
      <c r="D132" s="17">
        <v>41722</v>
      </c>
      <c r="E132">
        <v>230</v>
      </c>
      <c r="F132" s="18">
        <v>852561</v>
      </c>
      <c r="G132" s="19">
        <v>3.14</v>
      </c>
      <c r="H132" s="11">
        <v>2715.1624203821657</v>
      </c>
      <c r="I132" s="11">
        <f t="shared" si="6"/>
        <v>2715</v>
      </c>
      <c r="J132" s="11">
        <f t="shared" si="7"/>
        <v>2715.2</v>
      </c>
      <c r="K132" s="11">
        <f t="shared" si="8"/>
        <v>2715</v>
      </c>
    </row>
    <row r="133" spans="1:11" x14ac:dyDescent="0.25">
      <c r="A133">
        <v>264</v>
      </c>
      <c r="B133" t="s">
        <v>44</v>
      </c>
      <c r="C133" t="s">
        <v>60</v>
      </c>
      <c r="D133" s="17">
        <v>41788</v>
      </c>
      <c r="E133">
        <v>164</v>
      </c>
      <c r="F133" s="18">
        <v>462944</v>
      </c>
      <c r="G133" s="19">
        <v>3.0489999999999999</v>
      </c>
      <c r="H133" s="11">
        <v>1518.3469990160709</v>
      </c>
      <c r="I133" s="11">
        <f t="shared" si="6"/>
        <v>1518</v>
      </c>
      <c r="J133" s="11">
        <f t="shared" si="7"/>
        <v>1518.3999999999999</v>
      </c>
      <c r="K133" s="11">
        <f t="shared" si="8"/>
        <v>1518</v>
      </c>
    </row>
    <row r="134" spans="1:11" x14ac:dyDescent="0.25">
      <c r="A134">
        <v>150</v>
      </c>
      <c r="B134" t="s">
        <v>42</v>
      </c>
      <c r="C134" t="s">
        <v>61</v>
      </c>
      <c r="D134" s="17">
        <v>40961</v>
      </c>
      <c r="E134">
        <v>991</v>
      </c>
      <c r="F134" s="18">
        <v>400920</v>
      </c>
      <c r="G134" s="19">
        <v>2.8460000000000001</v>
      </c>
      <c r="H134" s="11">
        <v>1408.7139845397046</v>
      </c>
      <c r="I134" s="11">
        <f t="shared" si="6"/>
        <v>1409</v>
      </c>
      <c r="J134" s="11">
        <f t="shared" si="7"/>
        <v>1408.8</v>
      </c>
      <c r="K134" s="11">
        <f t="shared" si="8"/>
        <v>1408</v>
      </c>
    </row>
    <row r="135" spans="1:11" x14ac:dyDescent="0.25">
      <c r="A135">
        <v>123</v>
      </c>
      <c r="B135" t="s">
        <v>47</v>
      </c>
      <c r="C135" t="s">
        <v>61</v>
      </c>
      <c r="D135" s="17">
        <v>41069</v>
      </c>
      <c r="E135">
        <v>883</v>
      </c>
      <c r="F135" s="18">
        <v>763463</v>
      </c>
      <c r="G135" s="19">
        <v>2.952</v>
      </c>
      <c r="H135" s="11">
        <v>2586.2567750677508</v>
      </c>
      <c r="I135" s="11">
        <f t="shared" si="6"/>
        <v>2586</v>
      </c>
      <c r="J135" s="11">
        <f t="shared" si="7"/>
        <v>2586.2999999999997</v>
      </c>
      <c r="K135" s="11">
        <f t="shared" si="8"/>
        <v>2586</v>
      </c>
    </row>
    <row r="136" spans="1:11" x14ac:dyDescent="0.25">
      <c r="A136">
        <v>220</v>
      </c>
      <c r="B136" t="s">
        <v>42</v>
      </c>
      <c r="C136" t="s">
        <v>61</v>
      </c>
      <c r="D136" s="17">
        <v>41112</v>
      </c>
      <c r="E136">
        <v>840</v>
      </c>
      <c r="F136" s="18">
        <v>569646</v>
      </c>
      <c r="G136" s="19">
        <v>3.6709999999999998</v>
      </c>
      <c r="H136" s="11">
        <v>1551.7461182239172</v>
      </c>
      <c r="I136" s="11">
        <f t="shared" si="6"/>
        <v>1552</v>
      </c>
      <c r="J136" s="11">
        <f t="shared" si="7"/>
        <v>1551.8</v>
      </c>
      <c r="K136" s="11">
        <f t="shared" si="8"/>
        <v>1551</v>
      </c>
    </row>
    <row r="137" spans="1:11" x14ac:dyDescent="0.25">
      <c r="A137">
        <v>202</v>
      </c>
      <c r="B137" t="s">
        <v>45</v>
      </c>
      <c r="C137" t="s">
        <v>61</v>
      </c>
      <c r="D137" s="17">
        <v>41132</v>
      </c>
      <c r="E137">
        <v>820</v>
      </c>
      <c r="F137" s="18">
        <v>848059</v>
      </c>
      <c r="G137" s="19">
        <v>3.4470000000000001</v>
      </c>
      <c r="H137" s="11">
        <v>2460.2814041195243</v>
      </c>
      <c r="I137" s="11">
        <f t="shared" si="6"/>
        <v>2460</v>
      </c>
      <c r="J137" s="11">
        <f t="shared" si="7"/>
        <v>2460.2999999999997</v>
      </c>
      <c r="K137" s="11">
        <f t="shared" si="8"/>
        <v>2460</v>
      </c>
    </row>
    <row r="138" spans="1:11" x14ac:dyDescent="0.25">
      <c r="A138">
        <v>66</v>
      </c>
      <c r="B138" t="s">
        <v>53</v>
      </c>
      <c r="C138" t="s">
        <v>61</v>
      </c>
      <c r="D138" s="17">
        <v>41172</v>
      </c>
      <c r="E138">
        <v>780</v>
      </c>
      <c r="F138" s="18">
        <v>582558</v>
      </c>
      <c r="G138" s="19">
        <v>3.0449999999999999</v>
      </c>
      <c r="H138" s="11">
        <v>1913.1625615763548</v>
      </c>
      <c r="I138" s="11">
        <f t="shared" si="6"/>
        <v>1913</v>
      </c>
      <c r="J138" s="11">
        <f t="shared" si="7"/>
        <v>1913.1999999999998</v>
      </c>
      <c r="K138" s="11">
        <f t="shared" si="8"/>
        <v>1913</v>
      </c>
    </row>
    <row r="139" spans="1:11" x14ac:dyDescent="0.25">
      <c r="A139">
        <v>259</v>
      </c>
      <c r="B139" t="s">
        <v>50</v>
      </c>
      <c r="C139" t="s">
        <v>61</v>
      </c>
      <c r="D139" s="17">
        <v>41201</v>
      </c>
      <c r="E139">
        <v>751</v>
      </c>
      <c r="F139" s="18">
        <v>587537</v>
      </c>
      <c r="G139" s="19">
        <v>3.5870000000000002</v>
      </c>
      <c r="H139" s="11">
        <v>1637.9620853080569</v>
      </c>
      <c r="I139" s="11">
        <f t="shared" si="6"/>
        <v>1638</v>
      </c>
      <c r="J139" s="11">
        <f t="shared" si="7"/>
        <v>1638</v>
      </c>
      <c r="K139" s="11">
        <f t="shared" si="8"/>
        <v>1637</v>
      </c>
    </row>
    <row r="140" spans="1:11" x14ac:dyDescent="0.25">
      <c r="A140">
        <v>115</v>
      </c>
      <c r="B140" t="s">
        <v>51</v>
      </c>
      <c r="C140" t="s">
        <v>61</v>
      </c>
      <c r="D140" s="17">
        <v>41313</v>
      </c>
      <c r="E140">
        <v>639</v>
      </c>
      <c r="F140" s="18">
        <v>326414</v>
      </c>
      <c r="G140" s="19">
        <v>3.3929999999999998</v>
      </c>
      <c r="H140" s="11">
        <v>962.02180960801661</v>
      </c>
      <c r="I140" s="11">
        <f t="shared" si="6"/>
        <v>962</v>
      </c>
      <c r="J140" s="11">
        <f t="shared" si="7"/>
        <v>962.1</v>
      </c>
      <c r="K140" s="11">
        <f t="shared" si="8"/>
        <v>962</v>
      </c>
    </row>
    <row r="141" spans="1:11" x14ac:dyDescent="0.25">
      <c r="A141">
        <v>138</v>
      </c>
      <c r="B141" t="s">
        <v>46</v>
      </c>
      <c r="C141" t="s">
        <v>61</v>
      </c>
      <c r="D141" s="17">
        <v>41334</v>
      </c>
      <c r="E141">
        <v>618</v>
      </c>
      <c r="F141" s="18">
        <v>587454</v>
      </c>
      <c r="G141" s="19">
        <v>2.93</v>
      </c>
      <c r="H141" s="11">
        <v>2004.9624573378837</v>
      </c>
      <c r="I141" s="11">
        <f t="shared" si="6"/>
        <v>2005</v>
      </c>
      <c r="J141" s="11">
        <f t="shared" si="7"/>
        <v>2005</v>
      </c>
      <c r="K141" s="11">
        <f t="shared" si="8"/>
        <v>2004</v>
      </c>
    </row>
    <row r="142" spans="1:11" x14ac:dyDescent="0.25">
      <c r="A142">
        <v>175</v>
      </c>
      <c r="B142" t="s">
        <v>51</v>
      </c>
      <c r="C142" t="s">
        <v>61</v>
      </c>
      <c r="D142" s="17">
        <v>41336</v>
      </c>
      <c r="E142">
        <v>616</v>
      </c>
      <c r="F142" s="18">
        <v>3714</v>
      </c>
      <c r="G142" s="19">
        <v>2.8410000000000002</v>
      </c>
      <c r="H142" s="11">
        <v>1333.07286166842</v>
      </c>
      <c r="I142" s="11">
        <f t="shared" si="6"/>
        <v>1333</v>
      </c>
      <c r="J142" s="11">
        <f t="shared" si="7"/>
        <v>1333.1</v>
      </c>
      <c r="K142" s="11">
        <f t="shared" si="8"/>
        <v>1333</v>
      </c>
    </row>
    <row r="143" spans="1:11" x14ac:dyDescent="0.25">
      <c r="A143">
        <v>116</v>
      </c>
      <c r="B143" t="s">
        <v>53</v>
      </c>
      <c r="C143" t="s">
        <v>61</v>
      </c>
      <c r="D143" s="17">
        <v>41375</v>
      </c>
      <c r="E143">
        <v>577</v>
      </c>
      <c r="F143" s="18">
        <v>110317</v>
      </c>
      <c r="G143" s="19">
        <v>3.1859999999999999</v>
      </c>
      <c r="H143" s="11">
        <v>346.25549278091654</v>
      </c>
      <c r="I143" s="11">
        <f t="shared" si="6"/>
        <v>346</v>
      </c>
      <c r="J143" s="11">
        <f t="shared" si="7"/>
        <v>346.3</v>
      </c>
      <c r="K143" s="11">
        <f t="shared" si="8"/>
        <v>346</v>
      </c>
    </row>
    <row r="144" spans="1:11" x14ac:dyDescent="0.25">
      <c r="A144">
        <v>184</v>
      </c>
      <c r="B144" t="s">
        <v>44</v>
      </c>
      <c r="C144" t="s">
        <v>61</v>
      </c>
      <c r="D144" s="17">
        <v>41388</v>
      </c>
      <c r="E144">
        <v>564</v>
      </c>
      <c r="F144" s="18">
        <v>361319</v>
      </c>
      <c r="G144" s="19">
        <v>3.66</v>
      </c>
      <c r="H144" s="11">
        <v>987.21038251366122</v>
      </c>
      <c r="I144" s="11">
        <f t="shared" si="6"/>
        <v>987</v>
      </c>
      <c r="J144" s="11">
        <f t="shared" si="7"/>
        <v>987.30000000000007</v>
      </c>
      <c r="K144" s="11">
        <f t="shared" si="8"/>
        <v>987</v>
      </c>
    </row>
    <row r="145" spans="1:11" x14ac:dyDescent="0.25">
      <c r="A145">
        <v>197</v>
      </c>
      <c r="B145" t="s">
        <v>48</v>
      </c>
      <c r="C145" t="s">
        <v>61</v>
      </c>
      <c r="D145" s="17">
        <v>41524</v>
      </c>
      <c r="E145">
        <v>428</v>
      </c>
      <c r="F145" s="18">
        <v>669338</v>
      </c>
      <c r="G145" s="19">
        <v>3.6459999999999999</v>
      </c>
      <c r="H145" s="11">
        <v>1835.8145913329677</v>
      </c>
      <c r="I145" s="11">
        <f t="shared" si="6"/>
        <v>1836</v>
      </c>
      <c r="J145" s="11">
        <f t="shared" si="7"/>
        <v>1835.8999999999999</v>
      </c>
      <c r="K145" s="11">
        <f t="shared" si="8"/>
        <v>1835</v>
      </c>
    </row>
    <row r="146" spans="1:11" x14ac:dyDescent="0.25">
      <c r="A146">
        <v>237</v>
      </c>
      <c r="B146" t="s">
        <v>48</v>
      </c>
      <c r="C146" t="s">
        <v>61</v>
      </c>
      <c r="D146" s="17">
        <v>41641</v>
      </c>
      <c r="E146">
        <v>311</v>
      </c>
      <c r="F146" s="18">
        <v>56556</v>
      </c>
      <c r="G146" s="19">
        <v>3.2709999999999999</v>
      </c>
      <c r="H146" s="11">
        <v>2593.5188015897279</v>
      </c>
      <c r="I146" s="11">
        <f t="shared" si="6"/>
        <v>2594</v>
      </c>
      <c r="J146" s="11">
        <f t="shared" si="7"/>
        <v>2593.6</v>
      </c>
      <c r="K146" s="11">
        <f t="shared" si="8"/>
        <v>2593</v>
      </c>
    </row>
    <row r="147" spans="1:11" x14ac:dyDescent="0.25">
      <c r="A147">
        <v>246</v>
      </c>
      <c r="B147" t="s">
        <v>53</v>
      </c>
      <c r="C147" t="s">
        <v>61</v>
      </c>
      <c r="D147" s="17">
        <v>41778</v>
      </c>
      <c r="E147">
        <v>174</v>
      </c>
      <c r="F147" s="18">
        <v>543185</v>
      </c>
      <c r="G147" s="19">
        <v>3.5939999999999999</v>
      </c>
      <c r="H147" s="11">
        <v>1511.366165831942</v>
      </c>
      <c r="I147" s="11">
        <f t="shared" si="6"/>
        <v>1511</v>
      </c>
      <c r="J147" s="11">
        <f t="shared" si="7"/>
        <v>1511.3999999999999</v>
      </c>
      <c r="K147" s="11">
        <f t="shared" si="8"/>
        <v>1511</v>
      </c>
    </row>
    <row r="148" spans="1:11" x14ac:dyDescent="0.25">
      <c r="A148">
        <v>182</v>
      </c>
      <c r="B148" t="s">
        <v>45</v>
      </c>
      <c r="C148" t="s">
        <v>61</v>
      </c>
      <c r="D148" s="17">
        <v>41789</v>
      </c>
      <c r="E148">
        <v>163</v>
      </c>
      <c r="F148" s="18">
        <v>167172</v>
      </c>
      <c r="G148" s="19">
        <v>2.891</v>
      </c>
      <c r="H148" s="11">
        <v>578.2497405741957</v>
      </c>
      <c r="I148" s="11">
        <f t="shared" si="6"/>
        <v>578</v>
      </c>
      <c r="J148" s="11">
        <f t="shared" si="7"/>
        <v>578.30000000000007</v>
      </c>
      <c r="K148" s="11">
        <f t="shared" si="8"/>
        <v>578</v>
      </c>
    </row>
    <row r="149" spans="1:11" x14ac:dyDescent="0.25">
      <c r="A149">
        <v>180</v>
      </c>
      <c r="B149" t="s">
        <v>42</v>
      </c>
      <c r="C149" t="s">
        <v>61</v>
      </c>
      <c r="D149" s="17">
        <v>41830</v>
      </c>
      <c r="E149">
        <v>122</v>
      </c>
      <c r="F149" s="18">
        <v>688914</v>
      </c>
      <c r="G149" s="19">
        <v>2.8119999999999998</v>
      </c>
      <c r="H149" s="11">
        <v>2449.9075391180654</v>
      </c>
      <c r="I149" s="11">
        <f t="shared" si="6"/>
        <v>2450</v>
      </c>
      <c r="J149" s="11">
        <f t="shared" si="7"/>
        <v>2450</v>
      </c>
      <c r="K149" s="11">
        <f t="shared" si="8"/>
        <v>2449</v>
      </c>
    </row>
    <row r="150" spans="1:11" x14ac:dyDescent="0.25">
      <c r="A150">
        <v>256</v>
      </c>
      <c r="B150" t="s">
        <v>53</v>
      </c>
      <c r="C150" t="s">
        <v>61</v>
      </c>
      <c r="D150" s="17">
        <v>41832</v>
      </c>
      <c r="E150">
        <v>120</v>
      </c>
      <c r="F150" s="18">
        <v>77032</v>
      </c>
      <c r="G150" s="19">
        <v>3.089</v>
      </c>
      <c r="H150" s="11">
        <v>3740.6280349627714</v>
      </c>
      <c r="I150" s="11">
        <f t="shared" si="6"/>
        <v>3741</v>
      </c>
      <c r="J150" s="11">
        <f t="shared" si="7"/>
        <v>3740.7</v>
      </c>
      <c r="K150" s="11">
        <f t="shared" si="8"/>
        <v>3740</v>
      </c>
    </row>
    <row r="151" spans="1:11" x14ac:dyDescent="0.25">
      <c r="A151">
        <v>53</v>
      </c>
      <c r="B151" t="s">
        <v>47</v>
      </c>
      <c r="C151" t="s">
        <v>61</v>
      </c>
      <c r="D151" s="17">
        <v>41836</v>
      </c>
      <c r="E151">
        <v>116</v>
      </c>
      <c r="F151" s="18">
        <v>280406</v>
      </c>
      <c r="G151" s="19">
        <v>3.419</v>
      </c>
      <c r="H151" s="11">
        <v>820.14039192746418</v>
      </c>
      <c r="I151" s="11">
        <f t="shared" si="6"/>
        <v>820</v>
      </c>
      <c r="J151" s="11">
        <f t="shared" si="7"/>
        <v>820.2</v>
      </c>
      <c r="K151" s="11">
        <f t="shared" si="8"/>
        <v>820</v>
      </c>
    </row>
    <row r="152" spans="1:11" x14ac:dyDescent="0.25">
      <c r="A152">
        <v>166</v>
      </c>
      <c r="B152" t="s">
        <v>53</v>
      </c>
      <c r="C152" t="s">
        <v>61</v>
      </c>
      <c r="D152" s="17">
        <v>41885</v>
      </c>
      <c r="E152">
        <v>67</v>
      </c>
      <c r="F152" s="18">
        <v>22881</v>
      </c>
      <c r="G152" s="19">
        <v>2.7130000000000001</v>
      </c>
      <c r="H152" s="11">
        <v>1265.0755621083672</v>
      </c>
      <c r="I152" s="11">
        <f t="shared" si="6"/>
        <v>1265</v>
      </c>
      <c r="J152" s="11">
        <f t="shared" si="7"/>
        <v>1265.0999999999999</v>
      </c>
      <c r="K152" s="11">
        <f t="shared" si="8"/>
        <v>1265</v>
      </c>
    </row>
    <row r="153" spans="1:11" x14ac:dyDescent="0.25">
      <c r="A153">
        <v>151</v>
      </c>
      <c r="B153" t="s">
        <v>49</v>
      </c>
      <c r="C153" t="s">
        <v>62</v>
      </c>
      <c r="D153" s="17">
        <v>41315</v>
      </c>
      <c r="E153">
        <v>637</v>
      </c>
      <c r="F153" s="18">
        <v>903377</v>
      </c>
      <c r="G153" s="19">
        <v>3.081</v>
      </c>
      <c r="H153" s="11">
        <v>2932.0902304446608</v>
      </c>
      <c r="I153" s="11">
        <f t="shared" si="6"/>
        <v>2932</v>
      </c>
      <c r="J153" s="11">
        <f t="shared" si="7"/>
        <v>2932.1</v>
      </c>
      <c r="K153" s="11">
        <f t="shared" si="8"/>
        <v>2932</v>
      </c>
    </row>
    <row r="154" spans="1:11" x14ac:dyDescent="0.25">
      <c r="A154">
        <v>265</v>
      </c>
      <c r="B154" t="s">
        <v>51</v>
      </c>
      <c r="C154" t="s">
        <v>62</v>
      </c>
      <c r="D154" s="17">
        <v>41356</v>
      </c>
      <c r="E154">
        <v>596</v>
      </c>
      <c r="F154" s="18">
        <v>495133</v>
      </c>
      <c r="G154" s="19">
        <v>3.05</v>
      </c>
      <c r="H154" s="11">
        <v>1623.3868852459016</v>
      </c>
      <c r="I154" s="11">
        <f t="shared" si="6"/>
        <v>1623</v>
      </c>
      <c r="J154" s="11">
        <f t="shared" si="7"/>
        <v>1623.3999999999999</v>
      </c>
      <c r="K154" s="11">
        <f t="shared" si="8"/>
        <v>1623</v>
      </c>
    </row>
    <row r="155" spans="1:11" x14ac:dyDescent="0.25">
      <c r="A155">
        <v>240</v>
      </c>
      <c r="B155" t="s">
        <v>42</v>
      </c>
      <c r="C155" t="s">
        <v>62</v>
      </c>
      <c r="D155" s="17">
        <v>41533</v>
      </c>
      <c r="E155">
        <v>419</v>
      </c>
      <c r="F155" s="18">
        <v>372733</v>
      </c>
      <c r="G155" s="19">
        <v>2.9489999999999998</v>
      </c>
      <c r="H155" s="11">
        <v>1263.9301458121399</v>
      </c>
      <c r="I155" s="11">
        <f t="shared" si="6"/>
        <v>1264</v>
      </c>
      <c r="J155" s="11">
        <f t="shared" si="7"/>
        <v>1264</v>
      </c>
      <c r="K155" s="11">
        <f t="shared" si="8"/>
        <v>1263</v>
      </c>
    </row>
    <row r="156" spans="1:11" x14ac:dyDescent="0.25">
      <c r="A156">
        <v>157</v>
      </c>
      <c r="B156" t="s">
        <v>48</v>
      </c>
      <c r="C156" t="s">
        <v>62</v>
      </c>
      <c r="D156" s="17">
        <v>41576</v>
      </c>
      <c r="E156">
        <v>376</v>
      </c>
      <c r="F156" s="18">
        <v>619672</v>
      </c>
      <c r="G156" s="19">
        <v>3.3109999999999999</v>
      </c>
      <c r="H156" s="11">
        <v>1871.5554213228634</v>
      </c>
      <c r="I156" s="11">
        <f t="shared" si="6"/>
        <v>1872</v>
      </c>
      <c r="J156" s="11">
        <f t="shared" si="7"/>
        <v>1871.6</v>
      </c>
      <c r="K156" s="11">
        <f t="shared" si="8"/>
        <v>1871</v>
      </c>
    </row>
    <row r="157" spans="1:11" x14ac:dyDescent="0.25">
      <c r="A157">
        <v>100</v>
      </c>
      <c r="B157" t="s">
        <v>42</v>
      </c>
      <c r="C157" t="s">
        <v>62</v>
      </c>
      <c r="D157" s="17">
        <v>41597</v>
      </c>
      <c r="E157">
        <v>355</v>
      </c>
      <c r="F157" s="18">
        <v>189690</v>
      </c>
      <c r="G157" s="19">
        <v>2.948</v>
      </c>
      <c r="H157" s="11">
        <v>643.45318860244231</v>
      </c>
      <c r="I157" s="11">
        <f t="shared" si="6"/>
        <v>643</v>
      </c>
      <c r="J157" s="11">
        <f t="shared" si="7"/>
        <v>643.5</v>
      </c>
      <c r="K157" s="11">
        <f t="shared" si="8"/>
        <v>643</v>
      </c>
    </row>
    <row r="158" spans="1:11" x14ac:dyDescent="0.25">
      <c r="A158">
        <v>245</v>
      </c>
      <c r="B158" t="s">
        <v>51</v>
      </c>
      <c r="C158" t="s">
        <v>62</v>
      </c>
      <c r="D158" s="17">
        <v>41615</v>
      </c>
      <c r="E158">
        <v>337</v>
      </c>
      <c r="F158" s="18">
        <v>607008</v>
      </c>
      <c r="G158" s="19">
        <v>3.1909999999999998</v>
      </c>
      <c r="H158" s="11">
        <v>1902.2500783453463</v>
      </c>
      <c r="I158" s="11">
        <f t="shared" si="6"/>
        <v>1902</v>
      </c>
      <c r="J158" s="11">
        <f t="shared" si="7"/>
        <v>1902.3</v>
      </c>
      <c r="K158" s="11">
        <f t="shared" si="8"/>
        <v>1902</v>
      </c>
    </row>
    <row r="159" spans="1:11" x14ac:dyDescent="0.25">
      <c r="A159">
        <v>222</v>
      </c>
      <c r="B159" t="s">
        <v>45</v>
      </c>
      <c r="C159" t="s">
        <v>62</v>
      </c>
      <c r="D159" s="17">
        <v>41848</v>
      </c>
      <c r="E159">
        <v>104</v>
      </c>
      <c r="F159" s="18">
        <v>151790</v>
      </c>
      <c r="G159" s="19">
        <v>3.319</v>
      </c>
      <c r="H159" s="11">
        <v>457.33654715275685</v>
      </c>
      <c r="I159" s="11">
        <f t="shared" si="6"/>
        <v>457</v>
      </c>
      <c r="J159" s="11">
        <f t="shared" si="7"/>
        <v>457.40000000000003</v>
      </c>
      <c r="K159" s="11">
        <f t="shared" si="8"/>
        <v>457</v>
      </c>
    </row>
    <row r="160" spans="1:11" x14ac:dyDescent="0.25">
      <c r="A160">
        <v>143</v>
      </c>
      <c r="B160" t="s">
        <v>47</v>
      </c>
      <c r="C160" t="s">
        <v>63</v>
      </c>
      <c r="D160" s="17">
        <v>40965</v>
      </c>
      <c r="E160">
        <v>987</v>
      </c>
      <c r="F160" s="18">
        <v>271025</v>
      </c>
      <c r="G160" s="19">
        <v>2.7559999999999998</v>
      </c>
      <c r="H160" s="11">
        <v>983.39985486211913</v>
      </c>
      <c r="I160" s="11">
        <f t="shared" si="6"/>
        <v>983</v>
      </c>
      <c r="J160" s="11">
        <f t="shared" si="7"/>
        <v>983.4</v>
      </c>
      <c r="K160" s="11">
        <f t="shared" si="8"/>
        <v>983</v>
      </c>
    </row>
    <row r="161" spans="1:11" x14ac:dyDescent="0.25">
      <c r="A161">
        <v>68</v>
      </c>
      <c r="B161" t="s">
        <v>46</v>
      </c>
      <c r="C161" t="s">
        <v>63</v>
      </c>
      <c r="D161" s="17">
        <v>41090</v>
      </c>
      <c r="E161">
        <v>862</v>
      </c>
      <c r="F161" s="18">
        <v>299714</v>
      </c>
      <c r="G161" s="19">
        <v>3.6589999999999998</v>
      </c>
      <c r="H161" s="11">
        <v>819.11451216179296</v>
      </c>
      <c r="I161" s="11">
        <f t="shared" si="6"/>
        <v>819</v>
      </c>
      <c r="J161" s="11">
        <f t="shared" si="7"/>
        <v>819.2</v>
      </c>
      <c r="K161" s="11">
        <f t="shared" si="8"/>
        <v>819</v>
      </c>
    </row>
    <row r="162" spans="1:11" x14ac:dyDescent="0.25">
      <c r="A162">
        <v>179</v>
      </c>
      <c r="B162" t="s">
        <v>50</v>
      </c>
      <c r="C162" t="s">
        <v>63</v>
      </c>
      <c r="D162" s="17">
        <v>41103</v>
      </c>
      <c r="E162">
        <v>849</v>
      </c>
      <c r="F162" s="18">
        <v>874636</v>
      </c>
      <c r="G162" s="19">
        <v>2.8570000000000002</v>
      </c>
      <c r="H162" s="11">
        <v>3061.3790689534471</v>
      </c>
      <c r="I162" s="11">
        <f t="shared" si="6"/>
        <v>3061</v>
      </c>
      <c r="J162" s="11">
        <f t="shared" si="7"/>
        <v>3061.4</v>
      </c>
      <c r="K162" s="11">
        <f t="shared" si="8"/>
        <v>3061</v>
      </c>
    </row>
    <row r="163" spans="1:11" x14ac:dyDescent="0.25">
      <c r="A163">
        <v>262</v>
      </c>
      <c r="B163" t="s">
        <v>45</v>
      </c>
      <c r="C163" t="s">
        <v>63</v>
      </c>
      <c r="D163" s="17">
        <v>41118</v>
      </c>
      <c r="E163">
        <v>834</v>
      </c>
      <c r="F163" s="18">
        <v>371674</v>
      </c>
      <c r="G163" s="19">
        <v>3.145</v>
      </c>
      <c r="H163" s="11">
        <v>1181.7933227344993</v>
      </c>
      <c r="I163" s="11">
        <f t="shared" si="6"/>
        <v>1182</v>
      </c>
      <c r="J163" s="11">
        <f t="shared" si="7"/>
        <v>1181.8</v>
      </c>
      <c r="K163" s="11">
        <f t="shared" si="8"/>
        <v>1181</v>
      </c>
    </row>
    <row r="164" spans="1:11" x14ac:dyDescent="0.25">
      <c r="A164">
        <v>132</v>
      </c>
      <c r="B164" t="s">
        <v>45</v>
      </c>
      <c r="C164" t="s">
        <v>63</v>
      </c>
      <c r="D164" s="17">
        <v>41134</v>
      </c>
      <c r="E164">
        <v>818</v>
      </c>
      <c r="F164" s="18">
        <v>513485</v>
      </c>
      <c r="G164" s="19">
        <v>3.177</v>
      </c>
      <c r="H164" s="11">
        <v>1616.2574756059175</v>
      </c>
      <c r="I164" s="11">
        <f t="shared" si="6"/>
        <v>1616</v>
      </c>
      <c r="J164" s="11">
        <f t="shared" si="7"/>
        <v>1616.3</v>
      </c>
      <c r="K164" s="11">
        <f t="shared" si="8"/>
        <v>1616</v>
      </c>
    </row>
    <row r="165" spans="1:11" x14ac:dyDescent="0.25">
      <c r="A165">
        <v>92</v>
      </c>
      <c r="B165" t="s">
        <v>45</v>
      </c>
      <c r="C165" t="s">
        <v>63</v>
      </c>
      <c r="D165" s="17">
        <v>41255</v>
      </c>
      <c r="E165">
        <v>697</v>
      </c>
      <c r="F165" s="18">
        <v>924685</v>
      </c>
      <c r="G165" s="19">
        <v>3.605</v>
      </c>
      <c r="H165" s="11">
        <v>2565.0069348127599</v>
      </c>
      <c r="I165" s="11">
        <f t="shared" si="6"/>
        <v>2565</v>
      </c>
      <c r="J165" s="11">
        <f t="shared" si="7"/>
        <v>2565.1</v>
      </c>
      <c r="K165" s="11">
        <f t="shared" si="8"/>
        <v>2565</v>
      </c>
    </row>
    <row r="166" spans="1:11" x14ac:dyDescent="0.25">
      <c r="A166">
        <v>170</v>
      </c>
      <c r="B166" t="s">
        <v>42</v>
      </c>
      <c r="C166" t="s">
        <v>63</v>
      </c>
      <c r="D166" s="17">
        <v>41258</v>
      </c>
      <c r="E166">
        <v>694</v>
      </c>
      <c r="F166" s="18">
        <v>80341</v>
      </c>
      <c r="G166" s="19">
        <v>3.6360000000000001</v>
      </c>
      <c r="H166" s="11">
        <v>3314.3976897689772</v>
      </c>
      <c r="I166" s="11">
        <f t="shared" si="6"/>
        <v>3314</v>
      </c>
      <c r="J166" s="11">
        <f t="shared" si="7"/>
        <v>3314.4</v>
      </c>
      <c r="K166" s="11">
        <f t="shared" si="8"/>
        <v>3314</v>
      </c>
    </row>
    <row r="167" spans="1:11" x14ac:dyDescent="0.25">
      <c r="A167">
        <v>102</v>
      </c>
      <c r="B167" t="s">
        <v>45</v>
      </c>
      <c r="C167" t="s">
        <v>63</v>
      </c>
      <c r="D167" s="17">
        <v>41390</v>
      </c>
      <c r="E167">
        <v>562</v>
      </c>
      <c r="F167" s="18">
        <v>433741</v>
      </c>
      <c r="G167" s="19">
        <v>3.6909999999999998</v>
      </c>
      <c r="H167" s="11">
        <v>1175.1314007044161</v>
      </c>
      <c r="I167" s="11">
        <f t="shared" si="6"/>
        <v>1175</v>
      </c>
      <c r="J167" s="11">
        <f t="shared" si="7"/>
        <v>1175.1999999999998</v>
      </c>
      <c r="K167" s="11">
        <f t="shared" si="8"/>
        <v>1175</v>
      </c>
    </row>
    <row r="168" spans="1:11" x14ac:dyDescent="0.25">
      <c r="A168">
        <v>206</v>
      </c>
      <c r="B168" t="s">
        <v>53</v>
      </c>
      <c r="C168" t="s">
        <v>63</v>
      </c>
      <c r="D168" s="17">
        <v>41427</v>
      </c>
      <c r="E168">
        <v>525</v>
      </c>
      <c r="F168" s="18">
        <v>867072</v>
      </c>
      <c r="G168" s="19">
        <v>2.7719999999999998</v>
      </c>
      <c r="H168" s="11">
        <v>3127.9653679653684</v>
      </c>
      <c r="I168" s="11">
        <f t="shared" si="6"/>
        <v>3128</v>
      </c>
      <c r="J168" s="11">
        <f t="shared" si="7"/>
        <v>3128</v>
      </c>
      <c r="K168" s="11">
        <f t="shared" si="8"/>
        <v>3127</v>
      </c>
    </row>
    <row r="169" spans="1:11" x14ac:dyDescent="0.25">
      <c r="A169">
        <v>232</v>
      </c>
      <c r="B169" t="s">
        <v>45</v>
      </c>
      <c r="C169" t="s">
        <v>63</v>
      </c>
      <c r="D169" s="17">
        <v>41481</v>
      </c>
      <c r="E169">
        <v>471</v>
      </c>
      <c r="F169" s="18">
        <v>140186</v>
      </c>
      <c r="G169" s="19">
        <v>2.8740000000000001</v>
      </c>
      <c r="H169" s="11">
        <v>487.77313848295057</v>
      </c>
      <c r="I169" s="11">
        <f t="shared" si="6"/>
        <v>488</v>
      </c>
      <c r="J169" s="11">
        <f t="shared" si="7"/>
        <v>487.8</v>
      </c>
      <c r="K169" s="11">
        <f t="shared" si="8"/>
        <v>487</v>
      </c>
    </row>
    <row r="170" spans="1:11" x14ac:dyDescent="0.25">
      <c r="A170">
        <v>160</v>
      </c>
      <c r="B170" t="s">
        <v>42</v>
      </c>
      <c r="C170" t="s">
        <v>63</v>
      </c>
      <c r="D170" s="17">
        <v>41540</v>
      </c>
      <c r="E170">
        <v>412</v>
      </c>
      <c r="F170" s="18">
        <v>683593</v>
      </c>
      <c r="G170" s="19">
        <v>3.0590000000000002</v>
      </c>
      <c r="H170" s="11">
        <v>2234.6943445570446</v>
      </c>
      <c r="I170" s="11">
        <f t="shared" si="6"/>
        <v>2235</v>
      </c>
      <c r="J170" s="11">
        <f t="shared" si="7"/>
        <v>2234.6999999999998</v>
      </c>
      <c r="K170" s="11">
        <f t="shared" si="8"/>
        <v>2234</v>
      </c>
    </row>
    <row r="171" spans="1:11" x14ac:dyDescent="0.25">
      <c r="A171">
        <v>125</v>
      </c>
      <c r="B171" t="s">
        <v>51</v>
      </c>
      <c r="C171" t="s">
        <v>63</v>
      </c>
      <c r="D171" s="17">
        <v>41545</v>
      </c>
      <c r="E171">
        <v>407</v>
      </c>
      <c r="F171" s="18">
        <v>656407</v>
      </c>
      <c r="G171" s="19">
        <v>3.2890000000000001</v>
      </c>
      <c r="H171" s="11">
        <v>1995.7646701124963</v>
      </c>
      <c r="I171" s="11">
        <f t="shared" si="6"/>
        <v>1996</v>
      </c>
      <c r="J171" s="11">
        <f t="shared" si="7"/>
        <v>1995.8</v>
      </c>
      <c r="K171" s="11">
        <f t="shared" si="8"/>
        <v>1995</v>
      </c>
    </row>
    <row r="172" spans="1:11" x14ac:dyDescent="0.25">
      <c r="A172">
        <v>250</v>
      </c>
      <c r="B172" t="s">
        <v>42</v>
      </c>
      <c r="C172" t="s">
        <v>63</v>
      </c>
      <c r="D172" s="17">
        <v>41555</v>
      </c>
      <c r="E172">
        <v>397</v>
      </c>
      <c r="F172" s="18">
        <v>527700</v>
      </c>
      <c r="G172" s="19">
        <v>3.5489999999999999</v>
      </c>
      <c r="H172" s="11">
        <v>1486.8977176669484</v>
      </c>
      <c r="I172" s="11">
        <f t="shared" si="6"/>
        <v>1487</v>
      </c>
      <c r="J172" s="11">
        <f t="shared" si="7"/>
        <v>1486.8999999999999</v>
      </c>
      <c r="K172" s="11">
        <f t="shared" si="8"/>
        <v>1486</v>
      </c>
    </row>
    <row r="173" spans="1:11" x14ac:dyDescent="0.25">
      <c r="A173">
        <v>59</v>
      </c>
      <c r="B173" t="s">
        <v>50</v>
      </c>
      <c r="C173" t="s">
        <v>63</v>
      </c>
      <c r="D173" s="17">
        <v>41610</v>
      </c>
      <c r="E173">
        <v>342</v>
      </c>
      <c r="F173" s="18">
        <v>186858</v>
      </c>
      <c r="G173" s="19">
        <v>3.6070000000000002</v>
      </c>
      <c r="H173" s="11">
        <v>518.04269476018851</v>
      </c>
      <c r="I173" s="11">
        <f t="shared" si="6"/>
        <v>518</v>
      </c>
      <c r="J173" s="11">
        <f t="shared" si="7"/>
        <v>518.1</v>
      </c>
      <c r="K173" s="11">
        <f t="shared" si="8"/>
        <v>518</v>
      </c>
    </row>
    <row r="174" spans="1:11" x14ac:dyDescent="0.25">
      <c r="A174">
        <v>87</v>
      </c>
      <c r="B174" t="s">
        <v>48</v>
      </c>
      <c r="C174" t="s">
        <v>63</v>
      </c>
      <c r="D174" s="17">
        <v>41626</v>
      </c>
      <c r="E174">
        <v>326</v>
      </c>
      <c r="F174" s="18">
        <v>995760</v>
      </c>
      <c r="G174" s="19">
        <v>2.859</v>
      </c>
      <c r="H174" s="11">
        <v>3482.8961175236095</v>
      </c>
      <c r="I174" s="11">
        <f t="shared" si="6"/>
        <v>3483</v>
      </c>
      <c r="J174" s="11">
        <f t="shared" si="7"/>
        <v>3482.9</v>
      </c>
      <c r="K174" s="11">
        <f t="shared" si="8"/>
        <v>3482</v>
      </c>
    </row>
    <row r="175" spans="1:11" x14ac:dyDescent="0.25">
      <c r="A175">
        <v>117</v>
      </c>
      <c r="B175" t="s">
        <v>48</v>
      </c>
      <c r="C175" t="s">
        <v>63</v>
      </c>
      <c r="D175" s="17">
        <v>41648</v>
      </c>
      <c r="E175">
        <v>304</v>
      </c>
      <c r="F175" s="18">
        <v>682871</v>
      </c>
      <c r="G175" s="19">
        <v>3.504</v>
      </c>
      <c r="H175" s="11">
        <v>1948.8327625570776</v>
      </c>
      <c r="I175" s="11">
        <f t="shared" si="6"/>
        <v>1949</v>
      </c>
      <c r="J175" s="11">
        <f t="shared" si="7"/>
        <v>1948.8999999999999</v>
      </c>
      <c r="K175" s="11">
        <f t="shared" si="8"/>
        <v>1948</v>
      </c>
    </row>
    <row r="176" spans="1:11" x14ac:dyDescent="0.25">
      <c r="A176">
        <v>218</v>
      </c>
      <c r="B176" t="s">
        <v>46</v>
      </c>
      <c r="C176" t="s">
        <v>63</v>
      </c>
      <c r="D176" s="17">
        <v>41670</v>
      </c>
      <c r="E176">
        <v>282</v>
      </c>
      <c r="F176" s="18">
        <v>315024</v>
      </c>
      <c r="G176" s="19">
        <v>3.5390000000000001</v>
      </c>
      <c r="H176" s="11">
        <v>890.14975981915791</v>
      </c>
      <c r="I176" s="11">
        <f t="shared" si="6"/>
        <v>890</v>
      </c>
      <c r="J176" s="11">
        <f t="shared" si="7"/>
        <v>890.2</v>
      </c>
      <c r="K176" s="11">
        <f t="shared" si="8"/>
        <v>890</v>
      </c>
    </row>
    <row r="177" spans="1:11" x14ac:dyDescent="0.25">
      <c r="A177">
        <v>73</v>
      </c>
      <c r="B177" t="s">
        <v>47</v>
      </c>
      <c r="C177" t="s">
        <v>63</v>
      </c>
      <c r="D177" s="17">
        <v>41713</v>
      </c>
      <c r="E177">
        <v>239</v>
      </c>
      <c r="F177" s="18">
        <v>129741</v>
      </c>
      <c r="G177" s="19">
        <v>3.577</v>
      </c>
      <c r="H177" s="11">
        <v>362.70897400055912</v>
      </c>
      <c r="I177" s="11">
        <f t="shared" si="6"/>
        <v>363</v>
      </c>
      <c r="J177" s="11">
        <f t="shared" si="7"/>
        <v>362.8</v>
      </c>
      <c r="K177" s="11">
        <f t="shared" si="8"/>
        <v>362</v>
      </c>
    </row>
    <row r="178" spans="1:11" x14ac:dyDescent="0.25">
      <c r="A178">
        <v>146</v>
      </c>
      <c r="B178" t="s">
        <v>53</v>
      </c>
      <c r="C178" t="s">
        <v>63</v>
      </c>
      <c r="D178" s="17">
        <v>41713</v>
      </c>
      <c r="E178">
        <v>239</v>
      </c>
      <c r="F178" s="18">
        <v>820181</v>
      </c>
      <c r="G178" s="19">
        <v>3.0760000000000001</v>
      </c>
      <c r="H178" s="11">
        <v>2666.3881664499349</v>
      </c>
      <c r="I178" s="11">
        <f t="shared" si="6"/>
        <v>2666</v>
      </c>
      <c r="J178" s="11">
        <f t="shared" si="7"/>
        <v>2666.4</v>
      </c>
      <c r="K178" s="11">
        <f t="shared" si="8"/>
        <v>2666</v>
      </c>
    </row>
    <row r="179" spans="1:11" x14ac:dyDescent="0.25">
      <c r="A179">
        <v>191</v>
      </c>
      <c r="B179" t="s">
        <v>49</v>
      </c>
      <c r="C179" t="s">
        <v>63</v>
      </c>
      <c r="D179" s="17">
        <v>41717</v>
      </c>
      <c r="E179">
        <v>235</v>
      </c>
      <c r="F179" s="18">
        <v>209645</v>
      </c>
      <c r="G179" s="19">
        <v>3.024</v>
      </c>
      <c r="H179" s="11">
        <v>693.27050264550269</v>
      </c>
      <c r="I179" s="11">
        <f t="shared" si="6"/>
        <v>693</v>
      </c>
      <c r="J179" s="11">
        <f t="shared" si="7"/>
        <v>693.30000000000007</v>
      </c>
      <c r="K179" s="11">
        <f t="shared" si="8"/>
        <v>693</v>
      </c>
    </row>
    <row r="180" spans="1:11" x14ac:dyDescent="0.25">
      <c r="A180">
        <v>78</v>
      </c>
      <c r="B180" t="s">
        <v>46</v>
      </c>
      <c r="C180" t="s">
        <v>63</v>
      </c>
      <c r="D180" s="17">
        <v>41751</v>
      </c>
      <c r="E180">
        <v>201</v>
      </c>
      <c r="F180" s="18">
        <v>880090</v>
      </c>
      <c r="G180" s="19">
        <v>3.5720000000000001</v>
      </c>
      <c r="H180" s="11">
        <v>2463.8577827547592</v>
      </c>
      <c r="I180" s="11">
        <f t="shared" si="6"/>
        <v>2464</v>
      </c>
      <c r="J180" s="11">
        <f t="shared" si="7"/>
        <v>2463.9</v>
      </c>
      <c r="K180" s="11">
        <f t="shared" si="8"/>
        <v>2463</v>
      </c>
    </row>
    <row r="181" spans="1:11" x14ac:dyDescent="0.25">
      <c r="A181">
        <v>169</v>
      </c>
      <c r="B181" t="s">
        <v>50</v>
      </c>
      <c r="C181" t="s">
        <v>63</v>
      </c>
      <c r="D181" s="17">
        <v>41809</v>
      </c>
      <c r="E181">
        <v>143</v>
      </c>
      <c r="F181" s="18">
        <v>539890</v>
      </c>
      <c r="G181" s="19">
        <v>2.9790000000000001</v>
      </c>
      <c r="H181" s="11">
        <v>1812.3195703256124</v>
      </c>
      <c r="I181" s="11">
        <f t="shared" si="6"/>
        <v>1812</v>
      </c>
      <c r="J181" s="11">
        <f t="shared" si="7"/>
        <v>1812.3999999999999</v>
      </c>
      <c r="K181" s="11">
        <f t="shared" si="8"/>
        <v>1812</v>
      </c>
    </row>
    <row r="182" spans="1:11" x14ac:dyDescent="0.25">
      <c r="A182">
        <v>83</v>
      </c>
      <c r="B182" t="s">
        <v>47</v>
      </c>
      <c r="C182" t="s">
        <v>63</v>
      </c>
      <c r="D182" s="17">
        <v>41832</v>
      </c>
      <c r="E182">
        <v>120</v>
      </c>
      <c r="F182" s="18">
        <v>735012</v>
      </c>
      <c r="G182" s="19">
        <v>2.8370000000000002</v>
      </c>
      <c r="H182" s="11">
        <v>2590.8071906943956</v>
      </c>
      <c r="I182" s="11">
        <f t="shared" si="6"/>
        <v>2591</v>
      </c>
      <c r="J182" s="11">
        <f t="shared" si="7"/>
        <v>2590.9</v>
      </c>
      <c r="K182" s="11">
        <f t="shared" si="8"/>
        <v>2590</v>
      </c>
    </row>
    <row r="183" spans="1:11" x14ac:dyDescent="0.25">
      <c r="A183">
        <v>70</v>
      </c>
      <c r="B183" t="s">
        <v>42</v>
      </c>
      <c r="C183" t="s">
        <v>63</v>
      </c>
      <c r="D183" s="17">
        <v>41926</v>
      </c>
      <c r="E183">
        <v>26</v>
      </c>
      <c r="F183" s="18">
        <v>460989</v>
      </c>
      <c r="G183" s="19">
        <v>3.1440000000000001</v>
      </c>
      <c r="H183" s="11">
        <v>1466.25</v>
      </c>
      <c r="I183" s="11">
        <f t="shared" si="6"/>
        <v>1466</v>
      </c>
      <c r="J183" s="11">
        <f t="shared" si="7"/>
        <v>1466.3</v>
      </c>
      <c r="K183" s="11">
        <f t="shared" si="8"/>
        <v>1466</v>
      </c>
    </row>
    <row r="184" spans="1:11" x14ac:dyDescent="0.25">
      <c r="A184">
        <v>95</v>
      </c>
      <c r="B184" t="s">
        <v>51</v>
      </c>
      <c r="C184" t="s">
        <v>64</v>
      </c>
      <c r="D184" s="17">
        <v>41000</v>
      </c>
      <c r="E184">
        <v>952</v>
      </c>
      <c r="F184" s="18">
        <v>550992</v>
      </c>
      <c r="G184" s="19">
        <v>3.1789999999999998</v>
      </c>
      <c r="H184" s="11">
        <v>1733.2242843661529</v>
      </c>
      <c r="I184" s="11">
        <f t="shared" si="6"/>
        <v>1733</v>
      </c>
      <c r="J184" s="11">
        <f t="shared" si="7"/>
        <v>1733.3</v>
      </c>
      <c r="K184" s="11">
        <f t="shared" si="8"/>
        <v>1733</v>
      </c>
    </row>
    <row r="185" spans="1:11" x14ac:dyDescent="0.25">
      <c r="A185">
        <v>244</v>
      </c>
      <c r="B185" t="s">
        <v>44</v>
      </c>
      <c r="C185" t="s">
        <v>64</v>
      </c>
      <c r="D185" s="17">
        <v>41026</v>
      </c>
      <c r="E185">
        <v>926</v>
      </c>
      <c r="F185" s="18">
        <v>721342</v>
      </c>
      <c r="G185" s="19">
        <v>2.9390000000000001</v>
      </c>
      <c r="H185" s="11">
        <v>2454.3790404899623</v>
      </c>
      <c r="I185" s="11">
        <f t="shared" si="6"/>
        <v>2454</v>
      </c>
      <c r="J185" s="11">
        <f t="shared" si="7"/>
        <v>2454.4</v>
      </c>
      <c r="K185" s="11">
        <f t="shared" si="8"/>
        <v>2454</v>
      </c>
    </row>
    <row r="186" spans="1:11" x14ac:dyDescent="0.25">
      <c r="A186">
        <v>247</v>
      </c>
      <c r="B186" t="s">
        <v>48</v>
      </c>
      <c r="C186" t="s">
        <v>64</v>
      </c>
      <c r="D186" s="17">
        <v>41037</v>
      </c>
      <c r="E186">
        <v>915</v>
      </c>
      <c r="F186" s="18">
        <v>947864</v>
      </c>
      <c r="G186" s="19">
        <v>3.206</v>
      </c>
      <c r="H186" s="11">
        <v>2956.5315034310665</v>
      </c>
      <c r="I186" s="11">
        <f t="shared" si="6"/>
        <v>2957</v>
      </c>
      <c r="J186" s="11">
        <f t="shared" si="7"/>
        <v>2956.6</v>
      </c>
      <c r="K186" s="11">
        <f t="shared" si="8"/>
        <v>2956</v>
      </c>
    </row>
    <row r="187" spans="1:11" x14ac:dyDescent="0.25">
      <c r="A187">
        <v>93</v>
      </c>
      <c r="B187" t="s">
        <v>47</v>
      </c>
      <c r="C187" t="s">
        <v>64</v>
      </c>
      <c r="D187" s="17">
        <v>41065</v>
      </c>
      <c r="E187">
        <v>887</v>
      </c>
      <c r="F187" s="18">
        <v>826223</v>
      </c>
      <c r="G187" s="19">
        <v>3.633</v>
      </c>
      <c r="H187" s="11">
        <v>2274.2169006330855</v>
      </c>
      <c r="I187" s="11">
        <f t="shared" si="6"/>
        <v>2274</v>
      </c>
      <c r="J187" s="11">
        <f t="shared" si="7"/>
        <v>2274.2999999999997</v>
      </c>
      <c r="K187" s="11">
        <f t="shared" si="8"/>
        <v>2274</v>
      </c>
    </row>
    <row r="188" spans="1:11" x14ac:dyDescent="0.25">
      <c r="A188">
        <v>130</v>
      </c>
      <c r="B188" t="s">
        <v>42</v>
      </c>
      <c r="C188" t="s">
        <v>64</v>
      </c>
      <c r="D188" s="17">
        <v>41210</v>
      </c>
      <c r="E188">
        <v>742</v>
      </c>
      <c r="F188" s="18">
        <v>651786</v>
      </c>
      <c r="G188" s="19">
        <v>3.49</v>
      </c>
      <c r="H188" s="11">
        <v>1867.5816618911174</v>
      </c>
      <c r="I188" s="11">
        <f t="shared" si="6"/>
        <v>1868</v>
      </c>
      <c r="J188" s="11">
        <f t="shared" si="7"/>
        <v>1867.6</v>
      </c>
      <c r="K188" s="11">
        <f t="shared" si="8"/>
        <v>1867</v>
      </c>
    </row>
    <row r="189" spans="1:11" x14ac:dyDescent="0.25">
      <c r="A189">
        <v>126</v>
      </c>
      <c r="B189" t="s">
        <v>53</v>
      </c>
      <c r="C189" t="s">
        <v>64</v>
      </c>
      <c r="D189" s="17">
        <v>41242</v>
      </c>
      <c r="E189">
        <v>710</v>
      </c>
      <c r="F189" s="18">
        <v>15203</v>
      </c>
      <c r="G189" s="19">
        <v>3.2149999999999999</v>
      </c>
      <c r="H189" s="11">
        <v>709.31570762052877</v>
      </c>
      <c r="I189" s="11">
        <f t="shared" si="6"/>
        <v>709</v>
      </c>
      <c r="J189" s="11">
        <f t="shared" si="7"/>
        <v>709.4</v>
      </c>
      <c r="K189" s="11">
        <f t="shared" si="8"/>
        <v>709</v>
      </c>
    </row>
    <row r="190" spans="1:11" x14ac:dyDescent="0.25">
      <c r="A190">
        <v>266</v>
      </c>
      <c r="B190" t="s">
        <v>53</v>
      </c>
      <c r="C190" t="s">
        <v>64</v>
      </c>
      <c r="D190" s="17">
        <v>41276</v>
      </c>
      <c r="E190">
        <v>676</v>
      </c>
      <c r="F190" s="18">
        <v>180299</v>
      </c>
      <c r="G190" s="19">
        <v>2.9089999999999998</v>
      </c>
      <c r="H190" s="11">
        <v>619.79718116191134</v>
      </c>
      <c r="I190" s="11">
        <f t="shared" si="6"/>
        <v>620</v>
      </c>
      <c r="J190" s="11">
        <f t="shared" si="7"/>
        <v>619.80000000000007</v>
      </c>
      <c r="K190" s="11">
        <f t="shared" si="8"/>
        <v>619</v>
      </c>
    </row>
    <row r="191" spans="1:11" x14ac:dyDescent="0.25">
      <c r="A191">
        <v>190</v>
      </c>
      <c r="B191" t="s">
        <v>42</v>
      </c>
      <c r="C191" t="s">
        <v>64</v>
      </c>
      <c r="D191" s="17">
        <v>41305</v>
      </c>
      <c r="E191">
        <v>647</v>
      </c>
      <c r="F191" s="18">
        <v>346893</v>
      </c>
      <c r="G191" s="19">
        <v>3.6520000000000001</v>
      </c>
      <c r="H191" s="11">
        <v>949.87130339539976</v>
      </c>
      <c r="I191" s="11">
        <f t="shared" si="6"/>
        <v>950</v>
      </c>
      <c r="J191" s="11">
        <f t="shared" si="7"/>
        <v>949.9</v>
      </c>
      <c r="K191" s="11">
        <f t="shared" si="8"/>
        <v>949</v>
      </c>
    </row>
    <row r="192" spans="1:11" x14ac:dyDescent="0.25">
      <c r="A192">
        <v>235</v>
      </c>
      <c r="B192" t="s">
        <v>51</v>
      </c>
      <c r="C192" t="s">
        <v>64</v>
      </c>
      <c r="D192" s="17">
        <v>41347</v>
      </c>
      <c r="E192">
        <v>605</v>
      </c>
      <c r="F192" s="18">
        <v>469747</v>
      </c>
      <c r="G192" s="19">
        <v>3.512</v>
      </c>
      <c r="H192" s="11">
        <v>1337.5484054669703</v>
      </c>
      <c r="I192" s="11">
        <f t="shared" si="6"/>
        <v>1338</v>
      </c>
      <c r="J192" s="11">
        <f t="shared" si="7"/>
        <v>1337.6</v>
      </c>
      <c r="K192" s="11">
        <f t="shared" si="8"/>
        <v>1337</v>
      </c>
    </row>
    <row r="193" spans="1:11" x14ac:dyDescent="0.25">
      <c r="A193">
        <v>139</v>
      </c>
      <c r="B193" t="s">
        <v>50</v>
      </c>
      <c r="C193" t="s">
        <v>64</v>
      </c>
      <c r="D193" s="17">
        <v>41377</v>
      </c>
      <c r="E193">
        <v>575</v>
      </c>
      <c r="F193" s="18">
        <v>722403</v>
      </c>
      <c r="G193" s="19">
        <v>3.2250000000000001</v>
      </c>
      <c r="H193" s="11">
        <v>2240.0093023255813</v>
      </c>
      <c r="I193" s="11">
        <f t="shared" si="6"/>
        <v>2240</v>
      </c>
      <c r="J193" s="11">
        <f t="shared" si="7"/>
        <v>2240.1</v>
      </c>
      <c r="K193" s="11">
        <f t="shared" si="8"/>
        <v>2240</v>
      </c>
    </row>
    <row r="194" spans="1:11" x14ac:dyDescent="0.25">
      <c r="A194">
        <v>183</v>
      </c>
      <c r="B194" t="s">
        <v>47</v>
      </c>
      <c r="C194" t="s">
        <v>64</v>
      </c>
      <c r="D194" s="17">
        <v>41694</v>
      </c>
      <c r="E194">
        <v>258</v>
      </c>
      <c r="F194" s="18">
        <v>12560</v>
      </c>
      <c r="G194" s="19">
        <v>2.726</v>
      </c>
      <c r="H194" s="11">
        <v>691.1225238444606</v>
      </c>
      <c r="I194" s="11">
        <f t="shared" si="6"/>
        <v>691</v>
      </c>
      <c r="J194" s="11">
        <f t="shared" si="7"/>
        <v>691.2</v>
      </c>
      <c r="K194" s="11">
        <f t="shared" si="8"/>
        <v>691</v>
      </c>
    </row>
    <row r="195" spans="1:11" x14ac:dyDescent="0.25">
      <c r="A195">
        <v>141</v>
      </c>
      <c r="B195" t="s">
        <v>49</v>
      </c>
      <c r="C195" t="s">
        <v>64</v>
      </c>
      <c r="D195" s="17">
        <v>41920</v>
      </c>
      <c r="E195">
        <v>32</v>
      </c>
      <c r="F195" s="18">
        <v>753880</v>
      </c>
      <c r="G195" s="19">
        <v>2.9649999999999999</v>
      </c>
      <c r="H195" s="11">
        <v>2542.5969645868468</v>
      </c>
      <c r="I195" s="11">
        <f t="shared" ref="I195:I227" si="9">ROUND(H195,0)</f>
        <v>2543</v>
      </c>
      <c r="J195" s="11">
        <f t="shared" ref="J195:J227" si="10">ROUNDUP(H195,1)</f>
        <v>2542.6</v>
      </c>
      <c r="K195" s="11">
        <f t="shared" ref="K195:K227" si="11">ROUNDDOWN(H195,0)</f>
        <v>2542</v>
      </c>
    </row>
    <row r="196" spans="1:11" x14ac:dyDescent="0.25">
      <c r="A196">
        <v>109</v>
      </c>
      <c r="B196" t="s">
        <v>50</v>
      </c>
      <c r="C196" t="s">
        <v>64</v>
      </c>
      <c r="D196" s="17">
        <v>41938</v>
      </c>
      <c r="E196">
        <v>14</v>
      </c>
      <c r="F196" s="18">
        <v>951078</v>
      </c>
      <c r="G196" s="19">
        <v>3.4590000000000001</v>
      </c>
      <c r="H196" s="11">
        <v>2749.5750216825672</v>
      </c>
      <c r="I196" s="11">
        <f t="shared" si="9"/>
        <v>2750</v>
      </c>
      <c r="J196" s="11">
        <f t="shared" si="10"/>
        <v>2749.6</v>
      </c>
      <c r="K196" s="11">
        <f t="shared" si="11"/>
        <v>2749</v>
      </c>
    </row>
    <row r="197" spans="1:11" x14ac:dyDescent="0.25">
      <c r="A197">
        <v>226</v>
      </c>
      <c r="B197" t="s">
        <v>53</v>
      </c>
      <c r="C197" t="s">
        <v>65</v>
      </c>
      <c r="D197" s="17">
        <v>40997</v>
      </c>
      <c r="E197">
        <v>955</v>
      </c>
      <c r="F197" s="18">
        <v>393152</v>
      </c>
      <c r="G197" s="19">
        <v>3.524</v>
      </c>
      <c r="H197" s="11">
        <v>1115.6413166855846</v>
      </c>
      <c r="I197" s="11">
        <f t="shared" si="9"/>
        <v>1116</v>
      </c>
      <c r="J197" s="11">
        <f t="shared" si="10"/>
        <v>1115.6999999999998</v>
      </c>
      <c r="K197" s="11">
        <f t="shared" si="11"/>
        <v>1115</v>
      </c>
    </row>
    <row r="198" spans="1:11" x14ac:dyDescent="0.25">
      <c r="A198">
        <v>229</v>
      </c>
      <c r="B198" t="s">
        <v>50</v>
      </c>
      <c r="C198" t="s">
        <v>65</v>
      </c>
      <c r="D198" s="17">
        <v>41003</v>
      </c>
      <c r="E198">
        <v>949</v>
      </c>
      <c r="F198" s="18">
        <v>338055</v>
      </c>
      <c r="G198" s="19">
        <v>3.1669999999999998</v>
      </c>
      <c r="H198" s="11">
        <v>1067.4297442374489</v>
      </c>
      <c r="I198" s="11">
        <f t="shared" si="9"/>
        <v>1067</v>
      </c>
      <c r="J198" s="11">
        <f t="shared" si="10"/>
        <v>1067.5</v>
      </c>
      <c r="K198" s="11">
        <f t="shared" si="11"/>
        <v>1067</v>
      </c>
    </row>
    <row r="199" spans="1:11" x14ac:dyDescent="0.25">
      <c r="A199">
        <v>254</v>
      </c>
      <c r="B199" t="s">
        <v>44</v>
      </c>
      <c r="C199" t="s">
        <v>65</v>
      </c>
      <c r="D199" s="17">
        <v>41022</v>
      </c>
      <c r="E199">
        <v>930</v>
      </c>
      <c r="F199" s="18">
        <v>263017</v>
      </c>
      <c r="G199" s="19">
        <v>3.3780000000000001</v>
      </c>
      <c r="H199" s="11">
        <v>778.6175251628182</v>
      </c>
      <c r="I199" s="11">
        <f t="shared" si="9"/>
        <v>779</v>
      </c>
      <c r="J199" s="11">
        <f t="shared" si="10"/>
        <v>778.7</v>
      </c>
      <c r="K199" s="11">
        <f t="shared" si="11"/>
        <v>778</v>
      </c>
    </row>
    <row r="200" spans="1:11" x14ac:dyDescent="0.25">
      <c r="A200">
        <v>79</v>
      </c>
      <c r="B200" t="s">
        <v>50</v>
      </c>
      <c r="C200" t="s">
        <v>65</v>
      </c>
      <c r="D200" s="17">
        <v>41054</v>
      </c>
      <c r="E200">
        <v>898</v>
      </c>
      <c r="F200" s="18">
        <v>158163</v>
      </c>
      <c r="G200" s="19">
        <v>3.2650000000000001</v>
      </c>
      <c r="H200" s="11">
        <v>484.41960183767225</v>
      </c>
      <c r="I200" s="11">
        <f t="shared" si="9"/>
        <v>484</v>
      </c>
      <c r="J200" s="11">
        <f t="shared" si="10"/>
        <v>484.5</v>
      </c>
      <c r="K200" s="11">
        <f t="shared" si="11"/>
        <v>484</v>
      </c>
    </row>
    <row r="201" spans="1:11" x14ac:dyDescent="0.25">
      <c r="A201">
        <v>60</v>
      </c>
      <c r="B201" t="s">
        <v>42</v>
      </c>
      <c r="C201" t="s">
        <v>65</v>
      </c>
      <c r="D201" s="17">
        <v>41064</v>
      </c>
      <c r="E201">
        <v>888</v>
      </c>
      <c r="F201" s="18">
        <v>665051</v>
      </c>
      <c r="G201" s="19">
        <v>3.319</v>
      </c>
      <c r="H201" s="11">
        <v>2003.7692075926484</v>
      </c>
      <c r="I201" s="11">
        <f t="shared" si="9"/>
        <v>2004</v>
      </c>
      <c r="J201" s="11">
        <f t="shared" si="10"/>
        <v>2003.8</v>
      </c>
      <c r="K201" s="11">
        <f t="shared" si="11"/>
        <v>2003</v>
      </c>
    </row>
    <row r="202" spans="1:11" x14ac:dyDescent="0.25">
      <c r="A202">
        <v>196</v>
      </c>
      <c r="B202" t="s">
        <v>53</v>
      </c>
      <c r="C202" t="s">
        <v>65</v>
      </c>
      <c r="D202" s="17">
        <v>41185</v>
      </c>
      <c r="E202">
        <v>767</v>
      </c>
      <c r="F202" s="18">
        <v>718365</v>
      </c>
      <c r="G202" s="19">
        <v>2.95</v>
      </c>
      <c r="H202" s="11">
        <v>2435.1355932203387</v>
      </c>
      <c r="I202" s="11">
        <f t="shared" si="9"/>
        <v>2435</v>
      </c>
      <c r="J202" s="11">
        <f t="shared" si="10"/>
        <v>2435.1999999999998</v>
      </c>
      <c r="K202" s="11">
        <f t="shared" si="11"/>
        <v>2435</v>
      </c>
    </row>
    <row r="203" spans="1:11" x14ac:dyDescent="0.25">
      <c r="A203">
        <v>80</v>
      </c>
      <c r="B203" t="s">
        <v>42</v>
      </c>
      <c r="C203" t="s">
        <v>65</v>
      </c>
      <c r="D203" s="17">
        <v>41195</v>
      </c>
      <c r="E203">
        <v>757</v>
      </c>
      <c r="F203" s="18">
        <v>676612</v>
      </c>
      <c r="G203" s="19">
        <v>2.76</v>
      </c>
      <c r="H203" s="11">
        <v>2451.4927536231885</v>
      </c>
      <c r="I203" s="11">
        <f t="shared" si="9"/>
        <v>2451</v>
      </c>
      <c r="J203" s="11">
        <f t="shared" si="10"/>
        <v>2451.5</v>
      </c>
      <c r="K203" s="11">
        <f t="shared" si="11"/>
        <v>2451</v>
      </c>
    </row>
    <row r="204" spans="1:11" x14ac:dyDescent="0.25">
      <c r="A204">
        <v>74</v>
      </c>
      <c r="B204" t="s">
        <v>44</v>
      </c>
      <c r="C204" t="s">
        <v>65</v>
      </c>
      <c r="D204" s="17">
        <v>41243</v>
      </c>
      <c r="E204">
        <v>709</v>
      </c>
      <c r="F204" s="18">
        <v>378763</v>
      </c>
      <c r="G204" s="19">
        <v>2.7549999999999999</v>
      </c>
      <c r="H204" s="11">
        <v>1374.8203266787659</v>
      </c>
      <c r="I204" s="11">
        <f t="shared" si="9"/>
        <v>1375</v>
      </c>
      <c r="J204" s="11">
        <f t="shared" si="10"/>
        <v>1374.8999999999999</v>
      </c>
      <c r="K204" s="11">
        <f t="shared" si="11"/>
        <v>1374</v>
      </c>
    </row>
    <row r="205" spans="1:11" x14ac:dyDescent="0.25">
      <c r="A205">
        <v>230</v>
      </c>
      <c r="B205" t="s">
        <v>42</v>
      </c>
      <c r="C205" t="s">
        <v>65</v>
      </c>
      <c r="D205" s="17">
        <v>41318</v>
      </c>
      <c r="E205">
        <v>634</v>
      </c>
      <c r="F205" s="18">
        <v>941337</v>
      </c>
      <c r="G205" s="19">
        <v>3.351</v>
      </c>
      <c r="H205" s="11">
        <v>2809.1226499552372</v>
      </c>
      <c r="I205" s="11">
        <f t="shared" si="9"/>
        <v>2809</v>
      </c>
      <c r="J205" s="11">
        <f t="shared" si="10"/>
        <v>2809.2</v>
      </c>
      <c r="K205" s="11">
        <f t="shared" si="11"/>
        <v>2809</v>
      </c>
    </row>
    <row r="206" spans="1:11" x14ac:dyDescent="0.25">
      <c r="A206">
        <v>158</v>
      </c>
      <c r="B206" t="s">
        <v>46</v>
      </c>
      <c r="C206" t="s">
        <v>65</v>
      </c>
      <c r="D206" s="17">
        <v>41321</v>
      </c>
      <c r="E206">
        <v>631</v>
      </c>
      <c r="F206" s="18">
        <v>475383</v>
      </c>
      <c r="G206" s="19">
        <v>2.7789999999999999</v>
      </c>
      <c r="H206" s="11">
        <v>1710.6261245052178</v>
      </c>
      <c r="I206" s="11">
        <f t="shared" si="9"/>
        <v>1711</v>
      </c>
      <c r="J206" s="11">
        <f t="shared" si="10"/>
        <v>1710.6999999999998</v>
      </c>
      <c r="K206" s="11">
        <f t="shared" si="11"/>
        <v>1710</v>
      </c>
    </row>
    <row r="207" spans="1:11" x14ac:dyDescent="0.25">
      <c r="A207">
        <v>108</v>
      </c>
      <c r="B207" t="s">
        <v>46</v>
      </c>
      <c r="C207" t="s">
        <v>65</v>
      </c>
      <c r="D207" s="17">
        <v>41324</v>
      </c>
      <c r="E207">
        <v>628</v>
      </c>
      <c r="F207" s="18">
        <v>126154</v>
      </c>
      <c r="G207" s="19">
        <v>3.629</v>
      </c>
      <c r="H207" s="11">
        <v>347.627445577294</v>
      </c>
      <c r="I207" s="11">
        <f t="shared" si="9"/>
        <v>348</v>
      </c>
      <c r="J207" s="11">
        <f t="shared" si="10"/>
        <v>347.70000000000005</v>
      </c>
      <c r="K207" s="11">
        <f t="shared" si="11"/>
        <v>347</v>
      </c>
    </row>
    <row r="208" spans="1:11" x14ac:dyDescent="0.25">
      <c r="A208">
        <v>129</v>
      </c>
      <c r="B208" t="s">
        <v>50</v>
      </c>
      <c r="C208" t="s">
        <v>65</v>
      </c>
      <c r="D208" s="17">
        <v>41330</v>
      </c>
      <c r="E208">
        <v>622</v>
      </c>
      <c r="F208" s="18">
        <v>433496</v>
      </c>
      <c r="G208" s="19">
        <v>3.2810000000000001</v>
      </c>
      <c r="H208" s="11">
        <v>1321.2313319110026</v>
      </c>
      <c r="I208" s="11">
        <f t="shared" si="9"/>
        <v>1321</v>
      </c>
      <c r="J208" s="11">
        <f t="shared" si="10"/>
        <v>1321.3</v>
      </c>
      <c r="K208" s="11">
        <f t="shared" si="11"/>
        <v>1321</v>
      </c>
    </row>
    <row r="209" spans="1:11" x14ac:dyDescent="0.25">
      <c r="A209">
        <v>215</v>
      </c>
      <c r="B209" t="s">
        <v>51</v>
      </c>
      <c r="C209" t="s">
        <v>65</v>
      </c>
      <c r="D209" s="17">
        <v>41336</v>
      </c>
      <c r="E209">
        <v>616</v>
      </c>
      <c r="F209" s="18">
        <v>579566</v>
      </c>
      <c r="G209" s="19">
        <v>2.7149999999999999</v>
      </c>
      <c r="H209" s="11">
        <v>2134.681399631676</v>
      </c>
      <c r="I209" s="11">
        <f t="shared" si="9"/>
        <v>2135</v>
      </c>
      <c r="J209" s="11">
        <f t="shared" si="10"/>
        <v>2134.6999999999998</v>
      </c>
      <c r="K209" s="11">
        <f t="shared" si="11"/>
        <v>2134</v>
      </c>
    </row>
    <row r="210" spans="1:11" x14ac:dyDescent="0.25">
      <c r="A210">
        <v>195</v>
      </c>
      <c r="B210" t="s">
        <v>51</v>
      </c>
      <c r="C210" t="s">
        <v>65</v>
      </c>
      <c r="D210" s="17">
        <v>41445</v>
      </c>
      <c r="E210">
        <v>507</v>
      </c>
      <c r="F210" s="18">
        <v>300381</v>
      </c>
      <c r="G210" s="19">
        <v>3.05</v>
      </c>
      <c r="H210" s="11">
        <v>984.85573770491817</v>
      </c>
      <c r="I210" s="11">
        <f t="shared" si="9"/>
        <v>985</v>
      </c>
      <c r="J210" s="11">
        <f t="shared" si="10"/>
        <v>984.9</v>
      </c>
      <c r="K210" s="11">
        <f t="shared" si="11"/>
        <v>984</v>
      </c>
    </row>
    <row r="211" spans="1:11" x14ac:dyDescent="0.25">
      <c r="A211">
        <v>227</v>
      </c>
      <c r="B211" t="s">
        <v>48</v>
      </c>
      <c r="C211" t="s">
        <v>65</v>
      </c>
      <c r="D211" s="17">
        <v>41449</v>
      </c>
      <c r="E211">
        <v>503</v>
      </c>
      <c r="F211" s="18">
        <v>908771</v>
      </c>
      <c r="G211" s="19">
        <v>3.2690000000000001</v>
      </c>
      <c r="H211" s="11">
        <v>2779.9663505659223</v>
      </c>
      <c r="I211" s="11">
        <f t="shared" si="9"/>
        <v>2780</v>
      </c>
      <c r="J211" s="11">
        <f t="shared" si="10"/>
        <v>2780</v>
      </c>
      <c r="K211" s="11">
        <f t="shared" si="11"/>
        <v>2779</v>
      </c>
    </row>
    <row r="212" spans="1:11" x14ac:dyDescent="0.25">
      <c r="A212">
        <v>239</v>
      </c>
      <c r="B212" t="s">
        <v>50</v>
      </c>
      <c r="C212" t="s">
        <v>65</v>
      </c>
      <c r="D212" s="17">
        <v>41451</v>
      </c>
      <c r="E212">
        <v>501</v>
      </c>
      <c r="F212" s="18">
        <v>512266</v>
      </c>
      <c r="G212" s="19">
        <v>2.875</v>
      </c>
      <c r="H212" s="11">
        <v>1781.7947826086956</v>
      </c>
      <c r="I212" s="11">
        <f t="shared" si="9"/>
        <v>1782</v>
      </c>
      <c r="J212" s="11">
        <f t="shared" si="10"/>
        <v>1781.8</v>
      </c>
      <c r="K212" s="11">
        <f t="shared" si="11"/>
        <v>1781</v>
      </c>
    </row>
    <row r="213" spans="1:11" x14ac:dyDescent="0.25">
      <c r="A213">
        <v>198</v>
      </c>
      <c r="B213" t="s">
        <v>46</v>
      </c>
      <c r="C213" t="s">
        <v>65</v>
      </c>
      <c r="D213" s="17">
        <v>41486</v>
      </c>
      <c r="E213">
        <v>466</v>
      </c>
      <c r="F213" s="18">
        <v>57155</v>
      </c>
      <c r="G213" s="19">
        <v>3.14</v>
      </c>
      <c r="H213" s="11">
        <v>2730.3343949044583</v>
      </c>
      <c r="I213" s="11">
        <f t="shared" si="9"/>
        <v>2730</v>
      </c>
      <c r="J213" s="11">
        <f t="shared" si="10"/>
        <v>2730.4</v>
      </c>
      <c r="K213" s="11">
        <f t="shared" si="11"/>
        <v>2730</v>
      </c>
    </row>
    <row r="214" spans="1:11" x14ac:dyDescent="0.25">
      <c r="A214">
        <v>63</v>
      </c>
      <c r="B214" t="s">
        <v>47</v>
      </c>
      <c r="C214" t="s">
        <v>65</v>
      </c>
      <c r="D214" s="17">
        <v>41498</v>
      </c>
      <c r="E214">
        <v>454</v>
      </c>
      <c r="F214" s="18">
        <v>725048</v>
      </c>
      <c r="G214" s="19">
        <v>2.7730000000000001</v>
      </c>
      <c r="H214" s="11">
        <v>2614.6700324558242</v>
      </c>
      <c r="I214" s="11">
        <f t="shared" si="9"/>
        <v>2615</v>
      </c>
      <c r="J214" s="11">
        <f t="shared" si="10"/>
        <v>2614.6999999999998</v>
      </c>
      <c r="K214" s="11">
        <f t="shared" si="11"/>
        <v>2614</v>
      </c>
    </row>
    <row r="215" spans="1:11" x14ac:dyDescent="0.25">
      <c r="A215">
        <v>192</v>
      </c>
      <c r="B215" t="s">
        <v>45</v>
      </c>
      <c r="C215" t="s">
        <v>65</v>
      </c>
      <c r="D215" s="17">
        <v>41539</v>
      </c>
      <c r="E215">
        <v>413</v>
      </c>
      <c r="F215" s="18">
        <v>184858</v>
      </c>
      <c r="G215" s="19">
        <v>3.2669999999999999</v>
      </c>
      <c r="H215" s="11">
        <v>565.83409856137132</v>
      </c>
      <c r="I215" s="11">
        <f t="shared" si="9"/>
        <v>566</v>
      </c>
      <c r="J215" s="11">
        <f t="shared" si="10"/>
        <v>565.9</v>
      </c>
      <c r="K215" s="11">
        <f t="shared" si="11"/>
        <v>565</v>
      </c>
    </row>
    <row r="216" spans="1:11" x14ac:dyDescent="0.25">
      <c r="A216">
        <v>47</v>
      </c>
      <c r="B216" t="s">
        <v>48</v>
      </c>
      <c r="C216" t="s">
        <v>65</v>
      </c>
      <c r="D216" s="17">
        <v>41652</v>
      </c>
      <c r="E216">
        <v>300</v>
      </c>
      <c r="F216" s="18">
        <v>323627</v>
      </c>
      <c r="G216" s="19">
        <v>3.3969999999999998</v>
      </c>
      <c r="H216" s="11">
        <v>952.68472181336472</v>
      </c>
      <c r="I216" s="11">
        <f t="shared" si="9"/>
        <v>953</v>
      </c>
      <c r="J216" s="11">
        <f t="shared" si="10"/>
        <v>952.7</v>
      </c>
      <c r="K216" s="11">
        <f t="shared" si="11"/>
        <v>952</v>
      </c>
    </row>
    <row r="217" spans="1:11" x14ac:dyDescent="0.25">
      <c r="A217">
        <v>159</v>
      </c>
      <c r="B217" t="s">
        <v>50</v>
      </c>
      <c r="C217" t="s">
        <v>65</v>
      </c>
      <c r="D217" s="17">
        <v>41662</v>
      </c>
      <c r="E217">
        <v>290</v>
      </c>
      <c r="F217" s="18">
        <v>782928</v>
      </c>
      <c r="G217" s="19">
        <v>2.9409999999999998</v>
      </c>
      <c r="H217" s="11">
        <v>2662.1149268956137</v>
      </c>
      <c r="I217" s="11">
        <f t="shared" si="9"/>
        <v>2662</v>
      </c>
      <c r="J217" s="11">
        <f t="shared" si="10"/>
        <v>2662.2</v>
      </c>
      <c r="K217" s="11">
        <f t="shared" si="11"/>
        <v>2662</v>
      </c>
    </row>
    <row r="218" spans="1:11" x14ac:dyDescent="0.25">
      <c r="A218">
        <v>260</v>
      </c>
      <c r="B218" t="s">
        <v>42</v>
      </c>
      <c r="C218" t="s">
        <v>65</v>
      </c>
      <c r="D218" s="17">
        <v>41686</v>
      </c>
      <c r="E218">
        <v>266</v>
      </c>
      <c r="F218" s="18">
        <v>437631</v>
      </c>
      <c r="G218" s="19">
        <v>3.2290000000000001</v>
      </c>
      <c r="H218" s="11">
        <v>1355.3143388045835</v>
      </c>
      <c r="I218" s="11">
        <f t="shared" si="9"/>
        <v>1355</v>
      </c>
      <c r="J218" s="11">
        <f t="shared" si="10"/>
        <v>1355.3999999999999</v>
      </c>
      <c r="K218" s="11">
        <f t="shared" si="11"/>
        <v>1355</v>
      </c>
    </row>
    <row r="219" spans="1:11" x14ac:dyDescent="0.25">
      <c r="A219">
        <v>251</v>
      </c>
      <c r="B219" t="s">
        <v>49</v>
      </c>
      <c r="C219" t="s">
        <v>65</v>
      </c>
      <c r="D219" s="17">
        <v>41717</v>
      </c>
      <c r="E219">
        <v>235</v>
      </c>
      <c r="F219" s="18">
        <v>181893</v>
      </c>
      <c r="G219" s="19">
        <v>2.758</v>
      </c>
      <c r="H219" s="11">
        <v>659.5105148658447</v>
      </c>
      <c r="I219" s="11">
        <f t="shared" si="9"/>
        <v>660</v>
      </c>
      <c r="J219" s="11">
        <f t="shared" si="10"/>
        <v>659.6</v>
      </c>
      <c r="K219" s="11">
        <f t="shared" si="11"/>
        <v>659</v>
      </c>
    </row>
    <row r="220" spans="1:11" x14ac:dyDescent="0.25">
      <c r="A220">
        <v>110</v>
      </c>
      <c r="B220" t="s">
        <v>42</v>
      </c>
      <c r="C220" t="s">
        <v>65</v>
      </c>
      <c r="D220" s="17">
        <v>41725</v>
      </c>
      <c r="E220">
        <v>227</v>
      </c>
      <c r="F220" s="18">
        <v>29713</v>
      </c>
      <c r="G220" s="19">
        <v>2.9780000000000002</v>
      </c>
      <c r="H220" s="11">
        <v>1496.6252518468771</v>
      </c>
      <c r="I220" s="11">
        <f t="shared" si="9"/>
        <v>1497</v>
      </c>
      <c r="J220" s="11">
        <f t="shared" si="10"/>
        <v>1496.6999999999998</v>
      </c>
      <c r="K220" s="11">
        <f t="shared" si="11"/>
        <v>1496</v>
      </c>
    </row>
    <row r="221" spans="1:11" x14ac:dyDescent="0.25">
      <c r="A221">
        <v>136</v>
      </c>
      <c r="B221" t="s">
        <v>53</v>
      </c>
      <c r="C221" t="s">
        <v>65</v>
      </c>
      <c r="D221" s="17">
        <v>41760</v>
      </c>
      <c r="E221">
        <v>192</v>
      </c>
      <c r="F221" s="18">
        <v>116060</v>
      </c>
      <c r="G221" s="19">
        <v>3.157</v>
      </c>
      <c r="H221" s="11">
        <v>367.62749445676275</v>
      </c>
      <c r="I221" s="11">
        <f t="shared" si="9"/>
        <v>368</v>
      </c>
      <c r="J221" s="11">
        <f t="shared" si="10"/>
        <v>367.70000000000005</v>
      </c>
      <c r="K221" s="11">
        <f t="shared" si="11"/>
        <v>367</v>
      </c>
    </row>
    <row r="222" spans="1:11" x14ac:dyDescent="0.25">
      <c r="A222">
        <v>268</v>
      </c>
      <c r="B222" t="s">
        <v>46</v>
      </c>
      <c r="C222" t="s">
        <v>65</v>
      </c>
      <c r="D222" s="17">
        <v>41820</v>
      </c>
      <c r="E222">
        <v>132</v>
      </c>
      <c r="F222" s="18">
        <v>672268</v>
      </c>
      <c r="G222" s="19">
        <v>3.6080000000000001</v>
      </c>
      <c r="H222" s="11">
        <v>1863.270509977827</v>
      </c>
      <c r="I222" s="11">
        <f t="shared" si="9"/>
        <v>1863</v>
      </c>
      <c r="J222" s="11">
        <f t="shared" si="10"/>
        <v>1863.3</v>
      </c>
      <c r="K222" s="11">
        <f t="shared" si="11"/>
        <v>1863</v>
      </c>
    </row>
    <row r="223" spans="1:11" x14ac:dyDescent="0.25">
      <c r="A223">
        <v>213</v>
      </c>
      <c r="B223" t="s">
        <v>47</v>
      </c>
      <c r="C223" t="s">
        <v>65</v>
      </c>
      <c r="D223" s="17">
        <v>41840</v>
      </c>
      <c r="E223">
        <v>112</v>
      </c>
      <c r="F223" s="18">
        <v>166635</v>
      </c>
      <c r="G223" s="19">
        <v>2.859</v>
      </c>
      <c r="H223" s="11">
        <v>582.84365162644281</v>
      </c>
      <c r="I223" s="11">
        <f t="shared" si="9"/>
        <v>583</v>
      </c>
      <c r="J223" s="11">
        <f t="shared" si="10"/>
        <v>582.9</v>
      </c>
      <c r="K223" s="11">
        <f t="shared" si="11"/>
        <v>582</v>
      </c>
    </row>
    <row r="224" spans="1:11" x14ac:dyDescent="0.25">
      <c r="A224">
        <v>181</v>
      </c>
      <c r="B224" t="s">
        <v>49</v>
      </c>
      <c r="C224" t="s">
        <v>65</v>
      </c>
      <c r="D224" s="17">
        <v>41873</v>
      </c>
      <c r="E224">
        <v>79</v>
      </c>
      <c r="F224" s="18">
        <v>717896</v>
      </c>
      <c r="G224" s="19">
        <v>2.7829999999999999</v>
      </c>
      <c r="H224" s="11">
        <v>2579.5759971254042</v>
      </c>
      <c r="I224" s="11">
        <f t="shared" si="9"/>
        <v>2580</v>
      </c>
      <c r="J224" s="11">
        <f t="shared" si="10"/>
        <v>2579.6</v>
      </c>
      <c r="K224" s="11">
        <f t="shared" si="11"/>
        <v>2579</v>
      </c>
    </row>
    <row r="225" spans="1:11" x14ac:dyDescent="0.25">
      <c r="A225">
        <v>112</v>
      </c>
      <c r="B225" t="s">
        <v>45</v>
      </c>
      <c r="C225" t="s">
        <v>65</v>
      </c>
      <c r="D225" s="17">
        <v>41879</v>
      </c>
      <c r="E225">
        <v>73</v>
      </c>
      <c r="F225" s="18">
        <v>490845</v>
      </c>
      <c r="G225" s="19">
        <v>3.2160000000000002</v>
      </c>
      <c r="H225" s="11">
        <v>1526.2593283582089</v>
      </c>
      <c r="I225" s="11">
        <f t="shared" si="9"/>
        <v>1526</v>
      </c>
      <c r="J225" s="11">
        <f t="shared" si="10"/>
        <v>1526.3</v>
      </c>
      <c r="K225" s="11">
        <f t="shared" si="11"/>
        <v>1526</v>
      </c>
    </row>
    <row r="226" spans="1:11" x14ac:dyDescent="0.25">
      <c r="A226">
        <v>88</v>
      </c>
      <c r="B226" t="s">
        <v>46</v>
      </c>
      <c r="C226" t="s">
        <v>65</v>
      </c>
      <c r="D226" s="17">
        <v>41917</v>
      </c>
      <c r="E226">
        <v>35</v>
      </c>
      <c r="F226" s="18">
        <v>257217</v>
      </c>
      <c r="G226" s="19">
        <v>3.27</v>
      </c>
      <c r="H226" s="11">
        <v>786.59633027522943</v>
      </c>
      <c r="I226" s="11">
        <f t="shared" si="9"/>
        <v>787</v>
      </c>
      <c r="J226" s="11">
        <f t="shared" si="10"/>
        <v>786.6</v>
      </c>
      <c r="K226" s="11">
        <f t="shared" si="11"/>
        <v>786</v>
      </c>
    </row>
    <row r="227" spans="1:11" x14ac:dyDescent="0.25">
      <c r="A227">
        <v>269</v>
      </c>
      <c r="B227" t="s">
        <v>50</v>
      </c>
      <c r="C227" t="s">
        <v>65</v>
      </c>
      <c r="D227" s="17">
        <v>41944</v>
      </c>
      <c r="E227">
        <v>8</v>
      </c>
      <c r="F227" s="18">
        <v>707432</v>
      </c>
      <c r="G227" s="19">
        <v>3.669</v>
      </c>
      <c r="H227" s="11">
        <v>1928.133006268738</v>
      </c>
      <c r="I227" s="11">
        <f t="shared" si="9"/>
        <v>1928</v>
      </c>
      <c r="J227" s="11">
        <f t="shared" si="10"/>
        <v>1928.1999999999998</v>
      </c>
      <c r="K227" s="11">
        <f t="shared" si="11"/>
        <v>1928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13" sqref="J13"/>
    </sheetView>
  </sheetViews>
  <sheetFormatPr baseColWidth="10" defaultRowHeight="15" x14ac:dyDescent="0.25"/>
  <cols>
    <col min="3" max="3" width="21" bestFit="1" customWidth="1"/>
  </cols>
  <sheetData>
    <row r="1" spans="1:10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</row>
    <row r="4" spans="1:10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</row>
    <row r="5" spans="1:10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</row>
    <row r="6" spans="1:10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</row>
    <row r="7" spans="1:10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</row>
    <row r="8" spans="1:10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</row>
    <row r="9" spans="1:10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</row>
    <row r="10" spans="1:10" x14ac:dyDescent="0.25">
      <c r="A10" s="13" t="s">
        <v>34</v>
      </c>
      <c r="B10" s="13"/>
      <c r="C10" s="13"/>
      <c r="D10" s="13"/>
      <c r="E10" s="14"/>
      <c r="F10" s="14"/>
      <c r="G10" s="14"/>
      <c r="H10" s="14"/>
      <c r="I10" s="14"/>
      <c r="J10" s="14"/>
    </row>
  </sheetData>
  <mergeCells count="2">
    <mergeCell ref="A1:J1"/>
    <mergeCell ref="A10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K15" sqref="K15"/>
    </sheetView>
  </sheetViews>
  <sheetFormatPr baseColWidth="10" defaultRowHeight="15" x14ac:dyDescent="0.25"/>
  <cols>
    <col min="3" max="3" width="21" bestFit="1" customWidth="1"/>
    <col min="11" max="11" width="14.85546875" bestFit="1" customWidth="1"/>
  </cols>
  <sheetData>
    <row r="1" spans="1:11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2" t="s">
        <v>33</v>
      </c>
    </row>
    <row r="4" spans="1:11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  <c r="K4" s="15"/>
    </row>
    <row r="5" spans="1:11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  <c r="K5" s="15"/>
    </row>
    <row r="6" spans="1:11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  <c r="K6" s="15"/>
    </row>
    <row r="7" spans="1:11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  <c r="K7" s="15"/>
    </row>
    <row r="8" spans="1:11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  <c r="K8" s="15"/>
    </row>
    <row r="9" spans="1:11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  <c r="K9" s="15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4" sqref="K4:K9"/>
    </sheetView>
  </sheetViews>
  <sheetFormatPr baseColWidth="10" defaultRowHeight="15" x14ac:dyDescent="0.25"/>
  <cols>
    <col min="3" max="3" width="21" bestFit="1" customWidth="1"/>
    <col min="11" max="11" width="14.85546875" bestFit="1" customWidth="1"/>
  </cols>
  <sheetData>
    <row r="1" spans="1:11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2" t="s">
        <v>33</v>
      </c>
    </row>
    <row r="4" spans="1:11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  <c r="K4" s="15"/>
    </row>
    <row r="5" spans="1:11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  <c r="K5" s="15"/>
    </row>
    <row r="6" spans="1:11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  <c r="K6" s="15"/>
    </row>
    <row r="7" spans="1:11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  <c r="K7" s="15"/>
    </row>
    <row r="8" spans="1:11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  <c r="K8" s="15"/>
    </row>
    <row r="9" spans="1:11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  <c r="K9" s="15"/>
    </row>
    <row r="10" spans="1:11" x14ac:dyDescent="0.25">
      <c r="A10" s="13" t="s">
        <v>34</v>
      </c>
      <c r="B10" s="13"/>
      <c r="C10" s="13"/>
      <c r="D10" s="13"/>
      <c r="E10" s="14"/>
      <c r="F10" s="14"/>
      <c r="G10" s="14"/>
      <c r="H10" s="14"/>
      <c r="I10" s="14"/>
      <c r="J10" s="14"/>
      <c r="K10" s="15"/>
    </row>
  </sheetData>
  <mergeCells count="2">
    <mergeCell ref="A1:K1"/>
    <mergeCell ref="A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topLeftCell="D1" zoomScale="140" zoomScaleNormal="140" workbookViewId="0">
      <selection activeCell="K3" sqref="K3:K7"/>
    </sheetView>
  </sheetViews>
  <sheetFormatPr baseColWidth="10" defaultRowHeight="15" x14ac:dyDescent="0.25"/>
  <cols>
    <col min="1" max="1" width="7" bestFit="1" customWidth="1"/>
    <col min="2" max="2" width="27.140625" customWidth="1"/>
    <col min="3" max="3" width="16.140625" customWidth="1"/>
    <col min="4" max="4" width="12.85546875" customWidth="1"/>
    <col min="5" max="5" width="7.28515625" customWidth="1"/>
    <col min="6" max="6" width="14" bestFit="1" customWidth="1"/>
    <col min="7" max="7" width="12.85546875" customWidth="1"/>
    <col min="8" max="8" width="15.140625" customWidth="1"/>
    <col min="10" max="10" width="30.140625" bestFit="1" customWidth="1"/>
    <col min="11" max="11" width="14" bestFit="1" customWidth="1"/>
  </cols>
  <sheetData>
    <row r="1" spans="1:11" x14ac:dyDescent="0.25">
      <c r="A1" s="16" t="s">
        <v>35</v>
      </c>
      <c r="B1" s="16" t="s">
        <v>36</v>
      </c>
      <c r="C1" s="16" t="s">
        <v>37</v>
      </c>
      <c r="D1" s="16" t="s">
        <v>0</v>
      </c>
      <c r="E1" s="16" t="s">
        <v>38</v>
      </c>
      <c r="F1" s="16" t="s">
        <v>39</v>
      </c>
      <c r="G1" s="16" t="s">
        <v>40</v>
      </c>
      <c r="H1" s="16" t="s">
        <v>41</v>
      </c>
    </row>
    <row r="2" spans="1:11" x14ac:dyDescent="0.25">
      <c r="A2">
        <v>270</v>
      </c>
      <c r="B2" t="s">
        <v>42</v>
      </c>
      <c r="C2" t="s">
        <v>43</v>
      </c>
      <c r="D2" s="17">
        <v>41015</v>
      </c>
      <c r="E2">
        <v>937</v>
      </c>
      <c r="F2" s="18">
        <v>499550</v>
      </c>
      <c r="G2" s="19">
        <v>3.69</v>
      </c>
      <c r="H2" s="11">
        <v>1353.7940379403794</v>
      </c>
    </row>
    <row r="3" spans="1:11" x14ac:dyDescent="0.25">
      <c r="A3">
        <v>64</v>
      </c>
      <c r="B3" t="s">
        <v>44</v>
      </c>
      <c r="C3" t="s">
        <v>43</v>
      </c>
      <c r="D3" s="17">
        <v>41322</v>
      </c>
      <c r="E3">
        <v>630</v>
      </c>
      <c r="F3" s="18">
        <v>651824</v>
      </c>
      <c r="G3" s="19">
        <v>3.0640000000000001</v>
      </c>
      <c r="H3" s="11">
        <v>2127.3629242819843</v>
      </c>
      <c r="J3" s="7" t="s">
        <v>66</v>
      </c>
      <c r="K3" s="20"/>
    </row>
    <row r="4" spans="1:11" x14ac:dyDescent="0.25">
      <c r="A4">
        <v>54</v>
      </c>
      <c r="B4" t="s">
        <v>44</v>
      </c>
      <c r="C4" t="s">
        <v>43</v>
      </c>
      <c r="D4" s="17">
        <v>41351</v>
      </c>
      <c r="E4">
        <v>601</v>
      </c>
      <c r="F4" s="18">
        <v>491324</v>
      </c>
      <c r="G4" s="19">
        <v>3.5590000000000002</v>
      </c>
      <c r="H4" s="11">
        <v>1380.5113796010116</v>
      </c>
      <c r="J4" s="7" t="s">
        <v>67</v>
      </c>
      <c r="K4" s="21"/>
    </row>
    <row r="5" spans="1:11" x14ac:dyDescent="0.25">
      <c r="A5">
        <v>162</v>
      </c>
      <c r="B5" t="s">
        <v>45</v>
      </c>
      <c r="C5" t="s">
        <v>43</v>
      </c>
      <c r="D5" s="17">
        <v>41372</v>
      </c>
      <c r="E5">
        <v>580</v>
      </c>
      <c r="F5" s="18">
        <v>137294</v>
      </c>
      <c r="G5" s="19">
        <v>3.3519999999999999</v>
      </c>
      <c r="H5" s="11">
        <v>409.58830548926016</v>
      </c>
      <c r="J5" s="7" t="s">
        <v>68</v>
      </c>
      <c r="K5" s="9"/>
    </row>
    <row r="6" spans="1:11" x14ac:dyDescent="0.25">
      <c r="A6">
        <v>148</v>
      </c>
      <c r="B6" t="s">
        <v>46</v>
      </c>
      <c r="C6" t="s">
        <v>43</v>
      </c>
      <c r="D6" s="17">
        <v>41433</v>
      </c>
      <c r="E6">
        <v>519</v>
      </c>
      <c r="F6" s="18">
        <v>712314</v>
      </c>
      <c r="G6" s="19">
        <v>3.59</v>
      </c>
      <c r="H6" s="11">
        <v>1984.1615598885794</v>
      </c>
      <c r="J6" s="7" t="s">
        <v>70</v>
      </c>
      <c r="K6" s="7"/>
    </row>
    <row r="7" spans="1:11" x14ac:dyDescent="0.25">
      <c r="A7">
        <v>172</v>
      </c>
      <c r="B7" t="s">
        <v>45</v>
      </c>
      <c r="C7" t="s">
        <v>43</v>
      </c>
      <c r="D7" s="17">
        <v>41448</v>
      </c>
      <c r="E7">
        <v>504</v>
      </c>
      <c r="F7" s="18">
        <v>469551</v>
      </c>
      <c r="G7" s="19">
        <v>3.504</v>
      </c>
      <c r="H7" s="11">
        <v>1340.0428082191781</v>
      </c>
      <c r="J7" s="7" t="s">
        <v>69</v>
      </c>
      <c r="K7" s="7"/>
    </row>
    <row r="8" spans="1:11" x14ac:dyDescent="0.25">
      <c r="A8">
        <v>188</v>
      </c>
      <c r="B8" t="s">
        <v>46</v>
      </c>
      <c r="C8" t="s">
        <v>43</v>
      </c>
      <c r="D8" s="17">
        <v>41450</v>
      </c>
      <c r="E8">
        <v>502</v>
      </c>
      <c r="F8" s="18">
        <v>120705</v>
      </c>
      <c r="G8" s="19">
        <v>3.6720000000000002</v>
      </c>
      <c r="H8" s="11">
        <v>328.71732026143792</v>
      </c>
    </row>
    <row r="9" spans="1:11" x14ac:dyDescent="0.25">
      <c r="A9">
        <v>233</v>
      </c>
      <c r="B9" t="s">
        <v>47</v>
      </c>
      <c r="C9" t="s">
        <v>43</v>
      </c>
      <c r="D9" s="17">
        <v>41507</v>
      </c>
      <c r="E9">
        <v>445</v>
      </c>
      <c r="F9" s="18">
        <v>498443</v>
      </c>
      <c r="G9" s="19">
        <v>3.1230000000000002</v>
      </c>
      <c r="H9" s="11">
        <v>1596.0390650016009</v>
      </c>
    </row>
    <row r="10" spans="1:11" x14ac:dyDescent="0.25">
      <c r="A10">
        <v>137</v>
      </c>
      <c r="B10" t="s">
        <v>48</v>
      </c>
      <c r="C10" t="s">
        <v>43</v>
      </c>
      <c r="D10" s="17">
        <v>41546</v>
      </c>
      <c r="E10">
        <v>406</v>
      </c>
      <c r="F10" s="18">
        <v>524480</v>
      </c>
      <c r="G10" s="19">
        <v>2.9860000000000002</v>
      </c>
      <c r="H10" s="11">
        <v>1756.463496316142</v>
      </c>
    </row>
    <row r="11" spans="1:11" x14ac:dyDescent="0.25">
      <c r="A11">
        <v>111</v>
      </c>
      <c r="B11" t="s">
        <v>49</v>
      </c>
      <c r="C11" t="s">
        <v>43</v>
      </c>
      <c r="D11" s="17">
        <v>41637</v>
      </c>
      <c r="E11">
        <v>315</v>
      </c>
      <c r="F11" s="18">
        <v>817842</v>
      </c>
      <c r="G11" s="19">
        <v>2.7080000000000002</v>
      </c>
      <c r="H11" s="11">
        <v>3020.0960118168387</v>
      </c>
    </row>
    <row r="12" spans="1:11" x14ac:dyDescent="0.25">
      <c r="A12">
        <v>167</v>
      </c>
      <c r="B12" t="s">
        <v>48</v>
      </c>
      <c r="C12" t="s">
        <v>43</v>
      </c>
      <c r="D12" s="17">
        <v>41640</v>
      </c>
      <c r="E12">
        <v>312</v>
      </c>
      <c r="F12" s="18">
        <v>191969</v>
      </c>
      <c r="G12" s="19">
        <v>3.411</v>
      </c>
      <c r="H12" s="11">
        <v>562.79390208150096</v>
      </c>
    </row>
    <row r="13" spans="1:11" x14ac:dyDescent="0.25">
      <c r="A13">
        <v>61</v>
      </c>
      <c r="B13" t="s">
        <v>49</v>
      </c>
      <c r="C13" t="s">
        <v>43</v>
      </c>
      <c r="D13" s="17">
        <v>41646</v>
      </c>
      <c r="E13">
        <v>306</v>
      </c>
      <c r="F13" s="18">
        <v>604762</v>
      </c>
      <c r="G13" s="19">
        <v>3.0329999999999999</v>
      </c>
      <c r="H13" s="11">
        <v>1993.9399934058688</v>
      </c>
    </row>
    <row r="14" spans="1:11" x14ac:dyDescent="0.25">
      <c r="A14">
        <v>149</v>
      </c>
      <c r="B14" t="s">
        <v>50</v>
      </c>
      <c r="C14" t="s">
        <v>43</v>
      </c>
      <c r="D14" s="17">
        <v>41664</v>
      </c>
      <c r="E14">
        <v>288</v>
      </c>
      <c r="F14" s="18">
        <v>338294</v>
      </c>
      <c r="G14" s="19">
        <v>3.2509999999999999</v>
      </c>
      <c r="H14" s="11">
        <v>1040.5844355582899</v>
      </c>
    </row>
    <row r="15" spans="1:11" x14ac:dyDescent="0.25">
      <c r="A15">
        <v>161</v>
      </c>
      <c r="B15" t="s">
        <v>49</v>
      </c>
      <c r="C15" t="s">
        <v>43</v>
      </c>
      <c r="D15" s="17">
        <v>41698</v>
      </c>
      <c r="E15">
        <v>254</v>
      </c>
      <c r="F15" s="18">
        <v>829977</v>
      </c>
      <c r="G15" s="19">
        <v>3.6709999999999998</v>
      </c>
      <c r="H15" s="11">
        <v>2260.9016616725689</v>
      </c>
    </row>
    <row r="16" spans="1:11" x14ac:dyDescent="0.25">
      <c r="A16">
        <v>101</v>
      </c>
      <c r="B16" t="s">
        <v>49</v>
      </c>
      <c r="C16" t="s">
        <v>43</v>
      </c>
      <c r="D16" s="17">
        <v>41711</v>
      </c>
      <c r="E16">
        <v>241</v>
      </c>
      <c r="F16" s="18">
        <v>130920</v>
      </c>
      <c r="G16" s="19">
        <v>3.044</v>
      </c>
      <c r="H16" s="11">
        <v>430.09198423127464</v>
      </c>
    </row>
    <row r="17" spans="1:8" x14ac:dyDescent="0.25">
      <c r="A17">
        <v>193</v>
      </c>
      <c r="B17" t="s">
        <v>47</v>
      </c>
      <c r="C17" t="s">
        <v>43</v>
      </c>
      <c r="D17" s="17">
        <v>41723</v>
      </c>
      <c r="E17">
        <v>229</v>
      </c>
      <c r="F17" s="18">
        <v>763397</v>
      </c>
      <c r="G17" s="19">
        <v>2.8340000000000001</v>
      </c>
      <c r="H17" s="11">
        <v>2693.7085391672549</v>
      </c>
    </row>
    <row r="18" spans="1:8" x14ac:dyDescent="0.25">
      <c r="A18">
        <v>135</v>
      </c>
      <c r="B18" t="s">
        <v>51</v>
      </c>
      <c r="C18" t="s">
        <v>43</v>
      </c>
      <c r="D18" s="17">
        <v>41730</v>
      </c>
      <c r="E18">
        <v>222</v>
      </c>
      <c r="F18" s="18">
        <v>873752</v>
      </c>
      <c r="G18" s="19">
        <v>2.956</v>
      </c>
      <c r="H18" s="11">
        <v>2955.8592692828151</v>
      </c>
    </row>
    <row r="19" spans="1:8" x14ac:dyDescent="0.25">
      <c r="A19">
        <v>208</v>
      </c>
      <c r="B19" t="s">
        <v>46</v>
      </c>
      <c r="C19" t="s">
        <v>43</v>
      </c>
      <c r="D19" s="17">
        <v>41735</v>
      </c>
      <c r="E19">
        <v>217</v>
      </c>
      <c r="F19" s="18">
        <v>379796</v>
      </c>
      <c r="G19" s="19">
        <v>3.5619999999999998</v>
      </c>
      <c r="H19" s="11">
        <v>1066.2436833239753</v>
      </c>
    </row>
    <row r="20" spans="1:8" x14ac:dyDescent="0.25">
      <c r="A20">
        <v>118</v>
      </c>
      <c r="B20" t="s">
        <v>46</v>
      </c>
      <c r="C20" t="s">
        <v>43</v>
      </c>
      <c r="D20" s="17">
        <v>41739</v>
      </c>
      <c r="E20">
        <v>213</v>
      </c>
      <c r="F20" s="18">
        <v>652754</v>
      </c>
      <c r="G20" s="19">
        <v>3.6720000000000002</v>
      </c>
      <c r="H20" s="11">
        <v>1777.6525054466229</v>
      </c>
    </row>
    <row r="21" spans="1:8" x14ac:dyDescent="0.25">
      <c r="A21">
        <v>261</v>
      </c>
      <c r="B21" t="s">
        <v>49</v>
      </c>
      <c r="C21" t="s">
        <v>43</v>
      </c>
      <c r="D21" s="17">
        <v>41807</v>
      </c>
      <c r="E21">
        <v>145</v>
      </c>
      <c r="F21" s="18">
        <v>151946</v>
      </c>
      <c r="G21" s="19">
        <v>2.9590000000000001</v>
      </c>
      <c r="H21" s="11">
        <v>513.50456235214597</v>
      </c>
    </row>
    <row r="22" spans="1:8" x14ac:dyDescent="0.25">
      <c r="A22">
        <v>84</v>
      </c>
      <c r="B22" t="s">
        <v>44</v>
      </c>
      <c r="C22" t="s">
        <v>43</v>
      </c>
      <c r="D22" s="17">
        <v>41812</v>
      </c>
      <c r="E22">
        <v>140</v>
      </c>
      <c r="F22" s="18">
        <v>268501</v>
      </c>
      <c r="G22" s="19">
        <v>3.6749999999999998</v>
      </c>
      <c r="H22" s="11">
        <v>730.61496598639451</v>
      </c>
    </row>
    <row r="23" spans="1:8" x14ac:dyDescent="0.25">
      <c r="A23">
        <v>174</v>
      </c>
      <c r="B23" t="s">
        <v>44</v>
      </c>
      <c r="C23" t="s">
        <v>43</v>
      </c>
      <c r="D23" s="17">
        <v>41904</v>
      </c>
      <c r="E23">
        <v>48</v>
      </c>
      <c r="F23" s="18">
        <v>285949</v>
      </c>
      <c r="G23" s="19">
        <v>3.4609999999999999</v>
      </c>
      <c r="H23" s="11">
        <v>826.20340941924292</v>
      </c>
    </row>
    <row r="24" spans="1:8" x14ac:dyDescent="0.25">
      <c r="A24">
        <v>77</v>
      </c>
      <c r="B24" t="s">
        <v>48</v>
      </c>
      <c r="C24" t="s">
        <v>43</v>
      </c>
      <c r="D24" s="17">
        <v>41917</v>
      </c>
      <c r="E24">
        <v>35</v>
      </c>
      <c r="F24" s="18">
        <v>437698</v>
      </c>
      <c r="G24" s="19">
        <v>3.3330000000000002</v>
      </c>
      <c r="H24" s="11">
        <v>1313.2253225322531</v>
      </c>
    </row>
    <row r="25" spans="1:8" x14ac:dyDescent="0.25">
      <c r="A25">
        <v>122</v>
      </c>
      <c r="B25" t="s">
        <v>45</v>
      </c>
      <c r="C25" t="s">
        <v>43</v>
      </c>
      <c r="D25" s="17">
        <v>41923</v>
      </c>
      <c r="E25">
        <v>29</v>
      </c>
      <c r="F25" s="18">
        <v>537006</v>
      </c>
      <c r="G25" s="19">
        <v>3.379</v>
      </c>
      <c r="H25" s="11">
        <v>1589.24533885765</v>
      </c>
    </row>
    <row r="26" spans="1:8" x14ac:dyDescent="0.25">
      <c r="A26">
        <v>71</v>
      </c>
      <c r="B26" t="s">
        <v>49</v>
      </c>
      <c r="C26" t="s">
        <v>52</v>
      </c>
      <c r="D26" s="17">
        <v>40989</v>
      </c>
      <c r="E26">
        <v>963</v>
      </c>
      <c r="F26" s="18">
        <v>659216</v>
      </c>
      <c r="G26" s="19">
        <v>3.077</v>
      </c>
      <c r="H26" s="11">
        <v>2142.3984400389991</v>
      </c>
    </row>
    <row r="27" spans="1:8" x14ac:dyDescent="0.25">
      <c r="A27">
        <v>253</v>
      </c>
      <c r="B27" t="s">
        <v>47</v>
      </c>
      <c r="C27" t="s">
        <v>52</v>
      </c>
      <c r="D27" s="17">
        <v>41060</v>
      </c>
      <c r="E27">
        <v>892</v>
      </c>
      <c r="F27" s="18">
        <v>83503</v>
      </c>
      <c r="G27" s="19">
        <v>3.0619999999999998</v>
      </c>
      <c r="H27" s="11">
        <v>4090.610711952972</v>
      </c>
    </row>
    <row r="28" spans="1:8" x14ac:dyDescent="0.25">
      <c r="A28">
        <v>85</v>
      </c>
      <c r="B28" t="s">
        <v>51</v>
      </c>
      <c r="C28" t="s">
        <v>52</v>
      </c>
      <c r="D28" s="17">
        <v>41085</v>
      </c>
      <c r="E28">
        <v>867</v>
      </c>
      <c r="F28" s="18">
        <v>119861</v>
      </c>
      <c r="G28" s="19">
        <v>3.625</v>
      </c>
      <c r="H28" s="11">
        <v>330.65103448275863</v>
      </c>
    </row>
    <row r="29" spans="1:8" x14ac:dyDescent="0.25">
      <c r="A29">
        <v>104</v>
      </c>
      <c r="B29" t="s">
        <v>44</v>
      </c>
      <c r="C29" t="s">
        <v>52</v>
      </c>
      <c r="D29" s="17">
        <v>41319</v>
      </c>
      <c r="E29">
        <v>633</v>
      </c>
      <c r="F29" s="18">
        <v>742288</v>
      </c>
      <c r="G29" s="19">
        <v>2.8849999999999998</v>
      </c>
      <c r="H29" s="11">
        <v>2572.9220103986136</v>
      </c>
    </row>
    <row r="30" spans="1:8" x14ac:dyDescent="0.25">
      <c r="A30">
        <v>242</v>
      </c>
      <c r="B30" t="s">
        <v>45</v>
      </c>
      <c r="C30" t="s">
        <v>52</v>
      </c>
      <c r="D30" s="17">
        <v>41426</v>
      </c>
      <c r="E30">
        <v>526</v>
      </c>
      <c r="F30" s="18">
        <v>536234</v>
      </c>
      <c r="G30" s="19">
        <v>3.6429999999999998</v>
      </c>
      <c r="H30" s="11">
        <v>1471.9571781498764</v>
      </c>
    </row>
    <row r="31" spans="1:8" x14ac:dyDescent="0.25">
      <c r="A31">
        <v>209</v>
      </c>
      <c r="B31" t="s">
        <v>50</v>
      </c>
      <c r="C31" t="s">
        <v>52</v>
      </c>
      <c r="D31" s="17">
        <v>41549</v>
      </c>
      <c r="E31">
        <v>403</v>
      </c>
      <c r="F31" s="18">
        <v>161812</v>
      </c>
      <c r="G31" s="19">
        <v>2.8359999999999999</v>
      </c>
      <c r="H31" s="11">
        <v>570.56417489421722</v>
      </c>
    </row>
    <row r="32" spans="1:8" x14ac:dyDescent="0.25">
      <c r="A32">
        <v>142</v>
      </c>
      <c r="B32" t="s">
        <v>45</v>
      </c>
      <c r="C32" t="s">
        <v>52</v>
      </c>
      <c r="D32" s="17">
        <v>41584</v>
      </c>
      <c r="E32">
        <v>368</v>
      </c>
      <c r="F32" s="18">
        <v>624425</v>
      </c>
      <c r="G32" s="19">
        <v>3.1259999999999999</v>
      </c>
      <c r="H32" s="11">
        <v>1997.5207933461293</v>
      </c>
    </row>
    <row r="33" spans="1:8" x14ac:dyDescent="0.25">
      <c r="A33">
        <v>255</v>
      </c>
      <c r="B33" t="s">
        <v>51</v>
      </c>
      <c r="C33" t="s">
        <v>52</v>
      </c>
      <c r="D33" s="17">
        <v>41634</v>
      </c>
      <c r="E33">
        <v>318</v>
      </c>
      <c r="F33" s="18">
        <v>532374</v>
      </c>
      <c r="G33" s="19">
        <v>3.6030000000000002</v>
      </c>
      <c r="H33" s="11">
        <v>1477.5853455453789</v>
      </c>
    </row>
    <row r="34" spans="1:8" x14ac:dyDescent="0.25">
      <c r="A34">
        <v>248</v>
      </c>
      <c r="B34" t="s">
        <v>46</v>
      </c>
      <c r="C34" t="s">
        <v>52</v>
      </c>
      <c r="D34" s="17">
        <v>41748</v>
      </c>
      <c r="E34">
        <v>204</v>
      </c>
      <c r="F34" s="18">
        <v>566462</v>
      </c>
      <c r="G34" s="19">
        <v>3.0219999999999998</v>
      </c>
      <c r="H34" s="11">
        <v>1874.4606221045667</v>
      </c>
    </row>
    <row r="35" spans="1:8" x14ac:dyDescent="0.25">
      <c r="A35">
        <v>96</v>
      </c>
      <c r="B35" t="s">
        <v>53</v>
      </c>
      <c r="C35" t="s">
        <v>52</v>
      </c>
      <c r="D35" s="17">
        <v>41776</v>
      </c>
      <c r="E35">
        <v>176</v>
      </c>
      <c r="F35" s="18">
        <v>661016</v>
      </c>
      <c r="G35" s="19">
        <v>2.9239999999999999</v>
      </c>
      <c r="H35" s="11">
        <v>2260.656634746922</v>
      </c>
    </row>
    <row r="36" spans="1:8" x14ac:dyDescent="0.25">
      <c r="A36">
        <v>249</v>
      </c>
      <c r="B36" t="s">
        <v>50</v>
      </c>
      <c r="C36" t="s">
        <v>52</v>
      </c>
      <c r="D36" s="17">
        <v>41857</v>
      </c>
      <c r="E36">
        <v>95</v>
      </c>
      <c r="F36" s="18">
        <v>912369</v>
      </c>
      <c r="G36" s="19">
        <v>3.1680000000000001</v>
      </c>
      <c r="H36" s="11">
        <v>2879.9526515151515</v>
      </c>
    </row>
    <row r="37" spans="1:8" x14ac:dyDescent="0.25">
      <c r="A37">
        <v>134</v>
      </c>
      <c r="B37" t="s">
        <v>44</v>
      </c>
      <c r="C37" t="s">
        <v>52</v>
      </c>
      <c r="D37" s="17">
        <v>41918</v>
      </c>
      <c r="E37">
        <v>34</v>
      </c>
      <c r="F37" s="18">
        <v>110570</v>
      </c>
      <c r="G37" s="19">
        <v>3.6509999999999998</v>
      </c>
      <c r="H37" s="11">
        <v>4542.7280197206246</v>
      </c>
    </row>
    <row r="38" spans="1:8" x14ac:dyDescent="0.25">
      <c r="A38">
        <v>121</v>
      </c>
      <c r="B38" t="s">
        <v>49</v>
      </c>
      <c r="C38" t="s">
        <v>52</v>
      </c>
      <c r="D38" s="17">
        <v>41923</v>
      </c>
      <c r="E38">
        <v>29</v>
      </c>
      <c r="F38" s="18">
        <v>649684</v>
      </c>
      <c r="G38" s="19">
        <v>2.9350000000000001</v>
      </c>
      <c r="H38" s="11">
        <v>2213.5741056218058</v>
      </c>
    </row>
    <row r="39" spans="1:8" x14ac:dyDescent="0.25">
      <c r="A39">
        <v>45</v>
      </c>
      <c r="B39" t="s">
        <v>51</v>
      </c>
      <c r="C39" t="s">
        <v>54</v>
      </c>
      <c r="D39" s="17">
        <v>41205</v>
      </c>
      <c r="E39">
        <v>747</v>
      </c>
      <c r="F39" s="18">
        <v>351762</v>
      </c>
      <c r="G39" s="19">
        <v>3.2639999999999998</v>
      </c>
      <c r="H39" s="11">
        <v>1077.7022058823529</v>
      </c>
    </row>
    <row r="40" spans="1:8" x14ac:dyDescent="0.25">
      <c r="A40">
        <v>155</v>
      </c>
      <c r="B40" t="s">
        <v>51</v>
      </c>
      <c r="C40" t="s">
        <v>54</v>
      </c>
      <c r="D40" s="17">
        <v>41307</v>
      </c>
      <c r="E40">
        <v>645</v>
      </c>
      <c r="F40" s="18">
        <v>351321</v>
      </c>
      <c r="G40" s="19">
        <v>2.7869999999999999</v>
      </c>
      <c r="H40" s="11">
        <v>1260.5705059203444</v>
      </c>
    </row>
    <row r="41" spans="1:8" x14ac:dyDescent="0.25">
      <c r="A41">
        <v>90</v>
      </c>
      <c r="B41" t="s">
        <v>42</v>
      </c>
      <c r="C41" t="s">
        <v>54</v>
      </c>
      <c r="D41" s="17">
        <v>41427</v>
      </c>
      <c r="E41">
        <v>525</v>
      </c>
      <c r="F41" s="18">
        <v>244845</v>
      </c>
      <c r="G41" s="19">
        <v>2.9449999999999998</v>
      </c>
      <c r="H41" s="11">
        <v>831.39219015280139</v>
      </c>
    </row>
    <row r="42" spans="1:8" x14ac:dyDescent="0.25">
      <c r="A42">
        <v>178</v>
      </c>
      <c r="B42" t="s">
        <v>46</v>
      </c>
      <c r="C42" t="s">
        <v>54</v>
      </c>
      <c r="D42" s="17">
        <v>41503</v>
      </c>
      <c r="E42">
        <v>449</v>
      </c>
      <c r="F42" s="18">
        <v>743867</v>
      </c>
      <c r="G42" s="19">
        <v>3.5449999999999999</v>
      </c>
      <c r="H42" s="11">
        <v>2098.3554301833569</v>
      </c>
    </row>
    <row r="43" spans="1:8" x14ac:dyDescent="0.25">
      <c r="A43">
        <v>76</v>
      </c>
      <c r="B43" t="s">
        <v>53</v>
      </c>
      <c r="C43" t="s">
        <v>54</v>
      </c>
      <c r="D43" s="17">
        <v>41531</v>
      </c>
      <c r="E43">
        <v>421</v>
      </c>
      <c r="F43" s="18">
        <v>691808</v>
      </c>
      <c r="G43" s="19">
        <v>3.5379999999999998</v>
      </c>
      <c r="H43" s="11">
        <v>1955.3646127755794</v>
      </c>
    </row>
    <row r="44" spans="1:8" x14ac:dyDescent="0.25">
      <c r="A44">
        <v>200</v>
      </c>
      <c r="B44" t="s">
        <v>42</v>
      </c>
      <c r="C44" t="s">
        <v>54</v>
      </c>
      <c r="D44" s="17">
        <v>41721</v>
      </c>
      <c r="E44">
        <v>231</v>
      </c>
      <c r="F44" s="18">
        <v>493396</v>
      </c>
      <c r="G44" s="19">
        <v>2.9390000000000001</v>
      </c>
      <c r="H44" s="11">
        <v>1678.7887036406942</v>
      </c>
    </row>
    <row r="45" spans="1:8" x14ac:dyDescent="0.25">
      <c r="A45">
        <v>46</v>
      </c>
      <c r="B45" t="s">
        <v>53</v>
      </c>
      <c r="C45" t="s">
        <v>54</v>
      </c>
      <c r="D45" s="17">
        <v>41775</v>
      </c>
      <c r="E45">
        <v>177</v>
      </c>
      <c r="F45" s="18">
        <v>92055</v>
      </c>
      <c r="G45" s="19">
        <v>3.4820000000000002</v>
      </c>
      <c r="H45" s="11">
        <v>3965.6088454910973</v>
      </c>
    </row>
    <row r="46" spans="1:8" x14ac:dyDescent="0.25">
      <c r="A46">
        <v>89</v>
      </c>
      <c r="B46" t="s">
        <v>50</v>
      </c>
      <c r="C46" t="s">
        <v>55</v>
      </c>
      <c r="D46" s="17">
        <v>41081</v>
      </c>
      <c r="E46">
        <v>871</v>
      </c>
      <c r="F46" s="18">
        <v>114621</v>
      </c>
      <c r="G46" s="19">
        <v>3.05</v>
      </c>
      <c r="H46" s="11">
        <v>375.80655737704916</v>
      </c>
    </row>
    <row r="47" spans="1:8" x14ac:dyDescent="0.25">
      <c r="A47">
        <v>50</v>
      </c>
      <c r="B47" t="s">
        <v>42</v>
      </c>
      <c r="C47" t="s">
        <v>55</v>
      </c>
      <c r="D47" s="17">
        <v>41143</v>
      </c>
      <c r="E47">
        <v>809</v>
      </c>
      <c r="F47" s="18">
        <v>791594</v>
      </c>
      <c r="G47" s="19">
        <v>3.008</v>
      </c>
      <c r="H47" s="11">
        <v>2631.6289893617022</v>
      </c>
    </row>
    <row r="48" spans="1:8" x14ac:dyDescent="0.25">
      <c r="A48">
        <v>203</v>
      </c>
      <c r="B48" t="s">
        <v>47</v>
      </c>
      <c r="C48" t="s">
        <v>55</v>
      </c>
      <c r="D48" s="17">
        <v>41318</v>
      </c>
      <c r="E48">
        <v>634</v>
      </c>
      <c r="F48" s="18">
        <v>705211</v>
      </c>
      <c r="G48" s="19">
        <v>3.4969999999999999</v>
      </c>
      <c r="H48" s="11">
        <v>2016.6171003717473</v>
      </c>
    </row>
    <row r="49" spans="1:8" x14ac:dyDescent="0.25">
      <c r="A49">
        <v>258</v>
      </c>
      <c r="B49" t="s">
        <v>46</v>
      </c>
      <c r="C49" t="s">
        <v>55</v>
      </c>
      <c r="D49" s="17">
        <v>41651</v>
      </c>
      <c r="E49">
        <v>301</v>
      </c>
      <c r="F49" s="18">
        <v>694611</v>
      </c>
      <c r="G49" s="19">
        <v>3.4380000000000002</v>
      </c>
      <c r="H49" s="11">
        <v>2020.3926701570681</v>
      </c>
    </row>
    <row r="50" spans="1:8" x14ac:dyDescent="0.25">
      <c r="A50">
        <v>176</v>
      </c>
      <c r="B50" t="s">
        <v>53</v>
      </c>
      <c r="C50" t="s">
        <v>55</v>
      </c>
      <c r="D50" s="17">
        <v>41669</v>
      </c>
      <c r="E50">
        <v>283</v>
      </c>
      <c r="F50" s="18">
        <v>691442</v>
      </c>
      <c r="G50" s="19">
        <v>3.173</v>
      </c>
      <c r="H50" s="11">
        <v>2179.1427670973844</v>
      </c>
    </row>
    <row r="51" spans="1:8" x14ac:dyDescent="0.25">
      <c r="A51">
        <v>75</v>
      </c>
      <c r="B51" t="s">
        <v>51</v>
      </c>
      <c r="C51" t="s">
        <v>55</v>
      </c>
      <c r="D51" s="17">
        <v>41888</v>
      </c>
      <c r="E51">
        <v>64</v>
      </c>
      <c r="F51" s="18">
        <v>708919</v>
      </c>
      <c r="G51" s="19">
        <v>2.8090000000000002</v>
      </c>
      <c r="H51" s="11">
        <v>2523.7415450338199</v>
      </c>
    </row>
    <row r="52" spans="1:8" x14ac:dyDescent="0.25">
      <c r="A52">
        <v>57</v>
      </c>
      <c r="B52" t="s">
        <v>48</v>
      </c>
      <c r="C52" t="s">
        <v>56</v>
      </c>
      <c r="D52" s="17">
        <v>40968</v>
      </c>
      <c r="E52">
        <v>984</v>
      </c>
      <c r="F52" s="18">
        <v>719605</v>
      </c>
      <c r="G52" s="19">
        <v>3.15</v>
      </c>
      <c r="H52" s="11">
        <v>2284.4603174603176</v>
      </c>
    </row>
    <row r="53" spans="1:8" x14ac:dyDescent="0.25">
      <c r="A53">
        <v>153</v>
      </c>
      <c r="B53" t="s">
        <v>47</v>
      </c>
      <c r="C53" t="s">
        <v>56</v>
      </c>
      <c r="D53" s="17">
        <v>41076</v>
      </c>
      <c r="E53">
        <v>876</v>
      </c>
      <c r="F53" s="18">
        <v>16732</v>
      </c>
      <c r="G53" s="19">
        <v>3.6869999999999998</v>
      </c>
      <c r="H53" s="11">
        <v>680.71602929210746</v>
      </c>
    </row>
    <row r="54" spans="1:8" x14ac:dyDescent="0.25">
      <c r="A54">
        <v>241</v>
      </c>
      <c r="B54" t="s">
        <v>49</v>
      </c>
      <c r="C54" t="s">
        <v>56</v>
      </c>
      <c r="D54" s="17">
        <v>41091</v>
      </c>
      <c r="E54">
        <v>861</v>
      </c>
      <c r="F54" s="18">
        <v>266319</v>
      </c>
      <c r="G54" s="19">
        <v>3.153</v>
      </c>
      <c r="H54" s="11">
        <v>844.65271170313974</v>
      </c>
    </row>
    <row r="55" spans="1:8" x14ac:dyDescent="0.25">
      <c r="A55">
        <v>98</v>
      </c>
      <c r="B55" t="s">
        <v>46</v>
      </c>
      <c r="C55" t="s">
        <v>56</v>
      </c>
      <c r="D55" s="17">
        <v>41151</v>
      </c>
      <c r="E55">
        <v>801</v>
      </c>
      <c r="F55" s="18">
        <v>385745</v>
      </c>
      <c r="G55" s="19">
        <v>2.7530000000000001</v>
      </c>
      <c r="H55" s="11">
        <v>1401.1805303305484</v>
      </c>
    </row>
    <row r="56" spans="1:8" x14ac:dyDescent="0.25">
      <c r="A56">
        <v>228</v>
      </c>
      <c r="B56" t="s">
        <v>46</v>
      </c>
      <c r="C56" t="s">
        <v>56</v>
      </c>
      <c r="D56" s="17">
        <v>41397</v>
      </c>
      <c r="E56">
        <v>555</v>
      </c>
      <c r="F56" s="18">
        <v>684718</v>
      </c>
      <c r="G56" s="19">
        <v>3.282</v>
      </c>
      <c r="H56" s="11">
        <v>2086.2827544180377</v>
      </c>
    </row>
    <row r="57" spans="1:8" x14ac:dyDescent="0.25">
      <c r="A57">
        <v>186</v>
      </c>
      <c r="B57" t="s">
        <v>53</v>
      </c>
      <c r="C57" t="s">
        <v>56</v>
      </c>
      <c r="D57" s="17">
        <v>41438</v>
      </c>
      <c r="E57">
        <v>514</v>
      </c>
      <c r="F57" s="18">
        <v>27055</v>
      </c>
      <c r="G57" s="19">
        <v>3.6480000000000001</v>
      </c>
      <c r="H57" s="11">
        <v>1112.4588815789475</v>
      </c>
    </row>
    <row r="58" spans="1:8" x14ac:dyDescent="0.25">
      <c r="A58">
        <v>194</v>
      </c>
      <c r="B58" t="s">
        <v>44</v>
      </c>
      <c r="C58" t="s">
        <v>56</v>
      </c>
      <c r="D58" s="17">
        <v>41611</v>
      </c>
      <c r="E58">
        <v>341</v>
      </c>
      <c r="F58" s="18">
        <v>18145</v>
      </c>
      <c r="G58" s="19">
        <v>3.407</v>
      </c>
      <c r="H58" s="11">
        <v>798.86997358379813</v>
      </c>
    </row>
    <row r="59" spans="1:8" x14ac:dyDescent="0.25">
      <c r="A59">
        <v>263</v>
      </c>
      <c r="B59" t="s">
        <v>47</v>
      </c>
      <c r="C59" t="s">
        <v>56</v>
      </c>
      <c r="D59" s="17">
        <v>41633</v>
      </c>
      <c r="E59">
        <v>319</v>
      </c>
      <c r="F59" s="18">
        <v>234462</v>
      </c>
      <c r="G59" s="19">
        <v>3.1269999999999998</v>
      </c>
      <c r="H59" s="11">
        <v>749.79852894147757</v>
      </c>
    </row>
    <row r="60" spans="1:8" x14ac:dyDescent="0.25">
      <c r="A60">
        <v>119</v>
      </c>
      <c r="B60" t="s">
        <v>50</v>
      </c>
      <c r="C60" t="s">
        <v>56</v>
      </c>
      <c r="D60" s="17">
        <v>41687</v>
      </c>
      <c r="E60">
        <v>265</v>
      </c>
      <c r="F60" s="18">
        <v>76398</v>
      </c>
      <c r="G60" s="19">
        <v>3.3490000000000002</v>
      </c>
      <c r="H60" s="11">
        <v>3421.8274111675128</v>
      </c>
    </row>
    <row r="61" spans="1:8" x14ac:dyDescent="0.25">
      <c r="A61">
        <v>114</v>
      </c>
      <c r="B61" t="s">
        <v>44</v>
      </c>
      <c r="C61" t="s">
        <v>56</v>
      </c>
      <c r="D61" s="17">
        <v>41732</v>
      </c>
      <c r="E61">
        <v>220</v>
      </c>
      <c r="F61" s="18">
        <v>805194</v>
      </c>
      <c r="G61" s="19">
        <v>3.0870000000000002</v>
      </c>
      <c r="H61" s="11">
        <v>2608.3381924198247</v>
      </c>
    </row>
    <row r="62" spans="1:8" x14ac:dyDescent="0.25">
      <c r="A62">
        <v>210</v>
      </c>
      <c r="B62" t="s">
        <v>42</v>
      </c>
      <c r="C62" t="s">
        <v>56</v>
      </c>
      <c r="D62" s="17">
        <v>41801</v>
      </c>
      <c r="E62">
        <v>151</v>
      </c>
      <c r="F62" s="18">
        <v>412033</v>
      </c>
      <c r="G62" s="19">
        <v>3.2709999999999999</v>
      </c>
      <c r="H62" s="11">
        <v>1259.6545398960561</v>
      </c>
    </row>
    <row r="63" spans="1:8" x14ac:dyDescent="0.25">
      <c r="A63">
        <v>238</v>
      </c>
      <c r="B63" t="s">
        <v>46</v>
      </c>
      <c r="C63" t="s">
        <v>56</v>
      </c>
      <c r="D63" s="17">
        <v>41883</v>
      </c>
      <c r="E63">
        <v>69</v>
      </c>
      <c r="F63" s="18">
        <v>980534</v>
      </c>
      <c r="G63" s="19">
        <v>2.7949999999999999</v>
      </c>
      <c r="H63" s="11">
        <v>3508.1717352415026</v>
      </c>
    </row>
    <row r="64" spans="1:8" x14ac:dyDescent="0.25">
      <c r="A64">
        <v>156</v>
      </c>
      <c r="B64" t="s">
        <v>53</v>
      </c>
      <c r="C64" t="s">
        <v>56</v>
      </c>
      <c r="D64" s="17">
        <v>41947</v>
      </c>
      <c r="E64">
        <v>5</v>
      </c>
      <c r="F64" s="18">
        <v>580301</v>
      </c>
      <c r="G64" s="19">
        <v>3.4990000000000001</v>
      </c>
      <c r="H64" s="11">
        <v>1658.4767076307514</v>
      </c>
    </row>
    <row r="65" spans="1:8" x14ac:dyDescent="0.25">
      <c r="A65">
        <v>199</v>
      </c>
      <c r="B65" t="s">
        <v>50</v>
      </c>
      <c r="C65" t="s">
        <v>57</v>
      </c>
      <c r="D65" s="17">
        <v>41032</v>
      </c>
      <c r="E65">
        <v>920</v>
      </c>
      <c r="F65" s="18">
        <v>253014</v>
      </c>
      <c r="G65" s="19">
        <v>3.319</v>
      </c>
      <c r="H65" s="11">
        <v>762.31997589635432</v>
      </c>
    </row>
    <row r="66" spans="1:8" x14ac:dyDescent="0.25">
      <c r="A66">
        <v>128</v>
      </c>
      <c r="B66" t="s">
        <v>46</v>
      </c>
      <c r="C66" t="s">
        <v>57</v>
      </c>
      <c r="D66" s="17">
        <v>41043</v>
      </c>
      <c r="E66">
        <v>909</v>
      </c>
      <c r="F66" s="18">
        <v>914844</v>
      </c>
      <c r="G66" s="19">
        <v>2.8010000000000002</v>
      </c>
      <c r="H66" s="11">
        <v>3266.1335237415205</v>
      </c>
    </row>
    <row r="67" spans="1:8" x14ac:dyDescent="0.25">
      <c r="A67">
        <v>173</v>
      </c>
      <c r="B67" t="s">
        <v>47</v>
      </c>
      <c r="C67" t="s">
        <v>57</v>
      </c>
      <c r="D67" s="17">
        <v>41081</v>
      </c>
      <c r="E67">
        <v>871</v>
      </c>
      <c r="F67" s="18">
        <v>773657</v>
      </c>
      <c r="G67" s="19">
        <v>3.282</v>
      </c>
      <c r="H67" s="11">
        <v>2357.2730042656917</v>
      </c>
    </row>
    <row r="68" spans="1:8" x14ac:dyDescent="0.25">
      <c r="A68">
        <v>127</v>
      </c>
      <c r="B68" t="s">
        <v>48</v>
      </c>
      <c r="C68" t="s">
        <v>57</v>
      </c>
      <c r="D68" s="17">
        <v>41225</v>
      </c>
      <c r="E68">
        <v>727</v>
      </c>
      <c r="F68" s="18">
        <v>47186</v>
      </c>
      <c r="G68" s="19">
        <v>3.645</v>
      </c>
      <c r="H68" s="11">
        <v>1941.8106995884773</v>
      </c>
    </row>
    <row r="69" spans="1:8" x14ac:dyDescent="0.25">
      <c r="A69">
        <v>171</v>
      </c>
      <c r="B69" t="s">
        <v>49</v>
      </c>
      <c r="C69" t="s">
        <v>57</v>
      </c>
      <c r="D69" s="17">
        <v>41251</v>
      </c>
      <c r="E69">
        <v>701</v>
      </c>
      <c r="F69" s="18">
        <v>5380</v>
      </c>
      <c r="G69" s="19">
        <v>2.9569999999999999</v>
      </c>
      <c r="H69" s="11">
        <v>1823.19411565776</v>
      </c>
    </row>
    <row r="70" spans="1:8" x14ac:dyDescent="0.25">
      <c r="A70">
        <v>205</v>
      </c>
      <c r="B70" t="s">
        <v>51</v>
      </c>
      <c r="C70" t="s">
        <v>57</v>
      </c>
      <c r="D70" s="17">
        <v>41293</v>
      </c>
      <c r="E70">
        <v>659</v>
      </c>
      <c r="F70" s="18">
        <v>747055</v>
      </c>
      <c r="G70" s="19">
        <v>2.9430000000000001</v>
      </c>
      <c r="H70" s="11">
        <v>2538.4131838260278</v>
      </c>
    </row>
    <row r="71" spans="1:8" x14ac:dyDescent="0.25">
      <c r="A71">
        <v>82</v>
      </c>
      <c r="B71" t="s">
        <v>45</v>
      </c>
      <c r="C71" t="s">
        <v>57</v>
      </c>
      <c r="D71" s="17">
        <v>41436</v>
      </c>
      <c r="E71">
        <v>516</v>
      </c>
      <c r="F71" s="18">
        <v>102884</v>
      </c>
      <c r="G71" s="19">
        <v>3.3639999999999999</v>
      </c>
      <c r="H71" s="11">
        <v>4587.5743162901308</v>
      </c>
    </row>
    <row r="72" spans="1:8" x14ac:dyDescent="0.25">
      <c r="A72">
        <v>252</v>
      </c>
      <c r="B72" t="s">
        <v>45</v>
      </c>
      <c r="C72" t="s">
        <v>57</v>
      </c>
      <c r="D72" s="17">
        <v>41490</v>
      </c>
      <c r="E72">
        <v>462</v>
      </c>
      <c r="F72" s="18">
        <v>668959</v>
      </c>
      <c r="G72" s="19">
        <v>2.84</v>
      </c>
      <c r="H72" s="11">
        <v>2355.4894366197182</v>
      </c>
    </row>
    <row r="73" spans="1:8" x14ac:dyDescent="0.25">
      <c r="A73">
        <v>224</v>
      </c>
      <c r="B73" t="s">
        <v>44</v>
      </c>
      <c r="C73" t="s">
        <v>57</v>
      </c>
      <c r="D73" s="17">
        <v>41527</v>
      </c>
      <c r="E73">
        <v>425</v>
      </c>
      <c r="F73" s="18">
        <v>80515</v>
      </c>
      <c r="G73" s="19">
        <v>3.613</v>
      </c>
      <c r="H73" s="11">
        <v>3342.7207306947134</v>
      </c>
    </row>
    <row r="74" spans="1:8" x14ac:dyDescent="0.25">
      <c r="A74">
        <v>133</v>
      </c>
      <c r="B74" t="s">
        <v>47</v>
      </c>
      <c r="C74" t="s">
        <v>57</v>
      </c>
      <c r="D74" s="17">
        <v>41698</v>
      </c>
      <c r="E74">
        <v>254</v>
      </c>
      <c r="F74" s="18">
        <v>110568</v>
      </c>
      <c r="G74" s="19">
        <v>2.734</v>
      </c>
      <c r="H74" s="11">
        <v>404.41843452816386</v>
      </c>
    </row>
    <row r="75" spans="1:8" x14ac:dyDescent="0.25">
      <c r="A75">
        <v>165</v>
      </c>
      <c r="B75" t="s">
        <v>51</v>
      </c>
      <c r="C75" t="s">
        <v>57</v>
      </c>
      <c r="D75" s="17">
        <v>41715</v>
      </c>
      <c r="E75">
        <v>237</v>
      </c>
      <c r="F75" s="18">
        <v>415330</v>
      </c>
      <c r="G75" s="19">
        <v>3.165</v>
      </c>
      <c r="H75" s="11">
        <v>1312.259083728278</v>
      </c>
    </row>
    <row r="76" spans="1:8" x14ac:dyDescent="0.25">
      <c r="A76">
        <v>267</v>
      </c>
      <c r="B76" t="s">
        <v>48</v>
      </c>
      <c r="C76" t="s">
        <v>57</v>
      </c>
      <c r="D76" s="17">
        <v>41770</v>
      </c>
      <c r="E76">
        <v>182</v>
      </c>
      <c r="F76" s="18">
        <v>138071</v>
      </c>
      <c r="G76" s="19">
        <v>3.5289999999999999</v>
      </c>
      <c r="H76" s="11">
        <v>391.24681212808156</v>
      </c>
    </row>
    <row r="77" spans="1:8" x14ac:dyDescent="0.25">
      <c r="A77">
        <v>187</v>
      </c>
      <c r="B77" t="s">
        <v>48</v>
      </c>
      <c r="C77" t="s">
        <v>57</v>
      </c>
      <c r="D77" s="17">
        <v>41860</v>
      </c>
      <c r="E77">
        <v>92</v>
      </c>
      <c r="F77" s="18">
        <v>893879</v>
      </c>
      <c r="G77" s="19">
        <v>3.577</v>
      </c>
      <c r="H77" s="11">
        <v>2498.962818003914</v>
      </c>
    </row>
    <row r="78" spans="1:8" x14ac:dyDescent="0.25">
      <c r="A78">
        <v>163</v>
      </c>
      <c r="B78" t="s">
        <v>47</v>
      </c>
      <c r="C78" t="s">
        <v>57</v>
      </c>
      <c r="D78" s="17">
        <v>41872</v>
      </c>
      <c r="E78">
        <v>80</v>
      </c>
      <c r="F78" s="18">
        <v>100423</v>
      </c>
      <c r="G78" s="19">
        <v>2.891</v>
      </c>
      <c r="H78" s="11">
        <v>347.36423382912488</v>
      </c>
    </row>
    <row r="79" spans="1:8" x14ac:dyDescent="0.25">
      <c r="A79">
        <v>152</v>
      </c>
      <c r="B79" t="s">
        <v>45</v>
      </c>
      <c r="C79" t="s">
        <v>57</v>
      </c>
      <c r="D79" s="17">
        <v>41875</v>
      </c>
      <c r="E79">
        <v>77</v>
      </c>
      <c r="F79" s="18">
        <v>797530</v>
      </c>
      <c r="G79" s="19">
        <v>3.1960000000000002</v>
      </c>
      <c r="H79" s="11">
        <v>2495.4005006257821</v>
      </c>
    </row>
    <row r="80" spans="1:8" x14ac:dyDescent="0.25">
      <c r="A80">
        <v>97</v>
      </c>
      <c r="B80" t="s">
        <v>48</v>
      </c>
      <c r="C80" t="s">
        <v>57</v>
      </c>
      <c r="D80" s="17">
        <v>41882</v>
      </c>
      <c r="E80">
        <v>70</v>
      </c>
      <c r="F80" s="18">
        <v>939565</v>
      </c>
      <c r="G80" s="19">
        <v>3.6619999999999999</v>
      </c>
      <c r="H80" s="11">
        <v>2565.7154560349536</v>
      </c>
    </row>
    <row r="81" spans="1:8" x14ac:dyDescent="0.25">
      <c r="A81">
        <v>185</v>
      </c>
      <c r="B81" t="s">
        <v>51</v>
      </c>
      <c r="C81" t="s">
        <v>57</v>
      </c>
      <c r="D81" s="17">
        <v>41885</v>
      </c>
      <c r="E81">
        <v>67</v>
      </c>
      <c r="F81" s="18">
        <v>672532</v>
      </c>
      <c r="G81" s="19">
        <v>3.0379999999999998</v>
      </c>
      <c r="H81" s="11">
        <v>2213.7327188940094</v>
      </c>
    </row>
    <row r="82" spans="1:8" x14ac:dyDescent="0.25">
      <c r="A82">
        <v>257</v>
      </c>
      <c r="B82" t="s">
        <v>48</v>
      </c>
      <c r="C82" t="s">
        <v>57</v>
      </c>
      <c r="D82" s="17">
        <v>41938</v>
      </c>
      <c r="E82">
        <v>14</v>
      </c>
      <c r="F82" s="18">
        <v>728360</v>
      </c>
      <c r="G82" s="19">
        <v>3.4430000000000001</v>
      </c>
      <c r="H82" s="11">
        <v>2115.4806854487365</v>
      </c>
    </row>
    <row r="83" spans="1:8" x14ac:dyDescent="0.25">
      <c r="A83">
        <v>145</v>
      </c>
      <c r="B83" t="s">
        <v>51</v>
      </c>
      <c r="C83" t="s">
        <v>57</v>
      </c>
      <c r="D83" s="17">
        <v>41943</v>
      </c>
      <c r="E83">
        <v>9</v>
      </c>
      <c r="F83" s="18">
        <v>293277</v>
      </c>
      <c r="G83" s="19">
        <v>3.6080000000000001</v>
      </c>
      <c r="H83" s="11">
        <v>812.85199556541022</v>
      </c>
    </row>
    <row r="84" spans="1:8" x14ac:dyDescent="0.25">
      <c r="A84">
        <v>99</v>
      </c>
      <c r="B84" t="s">
        <v>50</v>
      </c>
      <c r="C84" t="s">
        <v>58</v>
      </c>
      <c r="D84" s="17">
        <v>41104</v>
      </c>
      <c r="E84">
        <v>848</v>
      </c>
      <c r="F84" s="18">
        <v>581582</v>
      </c>
      <c r="G84" s="19">
        <v>3.23</v>
      </c>
      <c r="H84" s="11">
        <v>1800.5634674922601</v>
      </c>
    </row>
    <row r="85" spans="1:8" x14ac:dyDescent="0.25">
      <c r="A85">
        <v>72</v>
      </c>
      <c r="B85" t="s">
        <v>45</v>
      </c>
      <c r="C85" t="s">
        <v>58</v>
      </c>
      <c r="D85" s="17">
        <v>41107</v>
      </c>
      <c r="E85">
        <v>845</v>
      </c>
      <c r="F85" s="18">
        <v>732844</v>
      </c>
      <c r="G85" s="19">
        <v>3.43</v>
      </c>
      <c r="H85" s="11">
        <v>2136.5714285714284</v>
      </c>
    </row>
    <row r="86" spans="1:8" x14ac:dyDescent="0.25">
      <c r="A86">
        <v>214</v>
      </c>
      <c r="B86" t="s">
        <v>44</v>
      </c>
      <c r="C86" t="s">
        <v>58</v>
      </c>
      <c r="D86" s="17">
        <v>41172</v>
      </c>
      <c r="E86">
        <v>780</v>
      </c>
      <c r="F86" s="18">
        <v>305427</v>
      </c>
      <c r="G86" s="19">
        <v>2.8220000000000001</v>
      </c>
      <c r="H86" s="11">
        <v>1082.3068745570517</v>
      </c>
    </row>
    <row r="87" spans="1:8" x14ac:dyDescent="0.25">
      <c r="A87">
        <v>216</v>
      </c>
      <c r="B87" t="s">
        <v>53</v>
      </c>
      <c r="C87" t="s">
        <v>58</v>
      </c>
      <c r="D87" s="17">
        <v>41210</v>
      </c>
      <c r="E87">
        <v>742</v>
      </c>
      <c r="F87" s="18">
        <v>967989</v>
      </c>
      <c r="G87" s="19">
        <v>2.7669999999999999</v>
      </c>
      <c r="H87" s="11">
        <v>3498.3339356704014</v>
      </c>
    </row>
    <row r="88" spans="1:8" x14ac:dyDescent="0.25">
      <c r="A88">
        <v>221</v>
      </c>
      <c r="B88" t="s">
        <v>49</v>
      </c>
      <c r="C88" t="s">
        <v>58</v>
      </c>
      <c r="D88" s="17">
        <v>41334</v>
      </c>
      <c r="E88">
        <v>618</v>
      </c>
      <c r="F88" s="18">
        <v>670611</v>
      </c>
      <c r="G88" s="19">
        <v>2.9729999999999999</v>
      </c>
      <c r="H88" s="11">
        <v>2255.6710393541875</v>
      </c>
    </row>
    <row r="89" spans="1:8" x14ac:dyDescent="0.25">
      <c r="A89">
        <v>147</v>
      </c>
      <c r="B89" t="s">
        <v>48</v>
      </c>
      <c r="C89" t="s">
        <v>58</v>
      </c>
      <c r="D89" s="17">
        <v>41337</v>
      </c>
      <c r="E89">
        <v>615</v>
      </c>
      <c r="F89" s="18">
        <v>833836</v>
      </c>
      <c r="G89" s="19">
        <v>3.4849999999999999</v>
      </c>
      <c r="H89" s="11">
        <v>2392.6427546628406</v>
      </c>
    </row>
    <row r="90" spans="1:8" x14ac:dyDescent="0.25">
      <c r="A90">
        <v>201</v>
      </c>
      <c r="B90" t="s">
        <v>49</v>
      </c>
      <c r="C90" t="s">
        <v>58</v>
      </c>
      <c r="D90" s="17">
        <v>41430</v>
      </c>
      <c r="E90">
        <v>522</v>
      </c>
      <c r="F90" s="18">
        <v>357775</v>
      </c>
      <c r="G90" s="19">
        <v>3.4409999999999998</v>
      </c>
      <c r="H90" s="11">
        <v>1039.7413542574834</v>
      </c>
    </row>
    <row r="91" spans="1:8" x14ac:dyDescent="0.25">
      <c r="A91">
        <v>107</v>
      </c>
      <c r="B91" t="s">
        <v>48</v>
      </c>
      <c r="C91" t="s">
        <v>58</v>
      </c>
      <c r="D91" s="17">
        <v>41612</v>
      </c>
      <c r="E91">
        <v>340</v>
      </c>
      <c r="F91" s="18">
        <v>393081</v>
      </c>
      <c r="G91" s="19">
        <v>2.9980000000000002</v>
      </c>
      <c r="H91" s="11">
        <v>1311.1440960640425</v>
      </c>
    </row>
    <row r="92" spans="1:8" x14ac:dyDescent="0.25">
      <c r="A92">
        <v>67</v>
      </c>
      <c r="B92" t="s">
        <v>48</v>
      </c>
      <c r="C92" t="s">
        <v>58</v>
      </c>
      <c r="D92" s="17">
        <v>41695</v>
      </c>
      <c r="E92">
        <v>257</v>
      </c>
      <c r="F92" s="18">
        <v>674332</v>
      </c>
      <c r="G92" s="19">
        <v>2.9889999999999999</v>
      </c>
      <c r="H92" s="11">
        <v>2256.0455001672804</v>
      </c>
    </row>
    <row r="93" spans="1:8" x14ac:dyDescent="0.25">
      <c r="A93">
        <v>52</v>
      </c>
      <c r="B93" t="s">
        <v>45</v>
      </c>
      <c r="C93" t="s">
        <v>58</v>
      </c>
      <c r="D93" s="17">
        <v>41731</v>
      </c>
      <c r="E93">
        <v>221</v>
      </c>
      <c r="F93" s="18">
        <v>294741</v>
      </c>
      <c r="G93" s="19">
        <v>3.2349999999999999</v>
      </c>
      <c r="H93" s="11">
        <v>911.10046367851623</v>
      </c>
    </row>
    <row r="94" spans="1:8" x14ac:dyDescent="0.25">
      <c r="A94">
        <v>219</v>
      </c>
      <c r="B94" t="s">
        <v>50</v>
      </c>
      <c r="C94" t="s">
        <v>58</v>
      </c>
      <c r="D94" s="17">
        <v>41813</v>
      </c>
      <c r="E94">
        <v>139</v>
      </c>
      <c r="F94" s="18">
        <v>273796</v>
      </c>
      <c r="G94" s="19">
        <v>2.992</v>
      </c>
      <c r="H94" s="11">
        <v>915.09358288770045</v>
      </c>
    </row>
    <row r="95" spans="1:8" x14ac:dyDescent="0.25">
      <c r="A95">
        <v>113</v>
      </c>
      <c r="B95" t="s">
        <v>47</v>
      </c>
      <c r="C95" t="s">
        <v>58</v>
      </c>
      <c r="D95" s="17">
        <v>41899</v>
      </c>
      <c r="E95">
        <v>53</v>
      </c>
      <c r="F95" s="18">
        <v>563087</v>
      </c>
      <c r="G95" s="19">
        <v>3.27</v>
      </c>
      <c r="H95" s="11">
        <v>1721.9785932721713</v>
      </c>
    </row>
    <row r="96" spans="1:8" x14ac:dyDescent="0.25">
      <c r="A96">
        <v>217</v>
      </c>
      <c r="B96" t="s">
        <v>48</v>
      </c>
      <c r="C96" t="s">
        <v>58</v>
      </c>
      <c r="D96" s="17">
        <v>41920</v>
      </c>
      <c r="E96">
        <v>32</v>
      </c>
      <c r="F96" s="18">
        <v>270632</v>
      </c>
      <c r="G96" s="19">
        <v>3.6850000000000001</v>
      </c>
      <c r="H96" s="11">
        <v>734.41519674355504</v>
      </c>
    </row>
    <row r="97" spans="1:8" x14ac:dyDescent="0.25">
      <c r="A97">
        <v>231</v>
      </c>
      <c r="B97" t="s">
        <v>49</v>
      </c>
      <c r="C97" t="s">
        <v>59</v>
      </c>
      <c r="D97" s="17">
        <v>40970</v>
      </c>
      <c r="E97">
        <v>982</v>
      </c>
      <c r="F97" s="18">
        <v>301565</v>
      </c>
      <c r="G97" s="19">
        <v>2.718</v>
      </c>
      <c r="H97" s="11">
        <v>1109.5106696100074</v>
      </c>
    </row>
    <row r="98" spans="1:8" x14ac:dyDescent="0.25">
      <c r="A98">
        <v>94</v>
      </c>
      <c r="B98" t="s">
        <v>44</v>
      </c>
      <c r="C98" t="s">
        <v>59</v>
      </c>
      <c r="D98" s="17">
        <v>41065</v>
      </c>
      <c r="E98">
        <v>887</v>
      </c>
      <c r="F98" s="18">
        <v>762916</v>
      </c>
      <c r="G98" s="19">
        <v>3.3119999999999998</v>
      </c>
      <c r="H98" s="11">
        <v>2303.4903381642512</v>
      </c>
    </row>
    <row r="99" spans="1:8" x14ac:dyDescent="0.25">
      <c r="A99">
        <v>65</v>
      </c>
      <c r="B99" t="s">
        <v>51</v>
      </c>
      <c r="C99" t="s">
        <v>59</v>
      </c>
      <c r="D99" s="17">
        <v>41103</v>
      </c>
      <c r="E99">
        <v>849</v>
      </c>
      <c r="F99" s="18">
        <v>526230</v>
      </c>
      <c r="G99" s="19">
        <v>2.9729999999999999</v>
      </c>
      <c r="H99" s="11">
        <v>1770.0302724520689</v>
      </c>
    </row>
    <row r="100" spans="1:8" x14ac:dyDescent="0.25">
      <c r="A100">
        <v>91</v>
      </c>
      <c r="B100" t="s">
        <v>49</v>
      </c>
      <c r="C100" t="s">
        <v>59</v>
      </c>
      <c r="D100" s="17">
        <v>41105</v>
      </c>
      <c r="E100">
        <v>847</v>
      </c>
      <c r="F100" s="18">
        <v>465910</v>
      </c>
      <c r="G100" s="19">
        <v>2.738</v>
      </c>
      <c r="H100" s="11">
        <v>1701.6435354273192</v>
      </c>
    </row>
    <row r="101" spans="1:8" x14ac:dyDescent="0.25">
      <c r="A101">
        <v>177</v>
      </c>
      <c r="B101" t="s">
        <v>48</v>
      </c>
      <c r="C101" t="s">
        <v>59</v>
      </c>
      <c r="D101" s="17">
        <v>41123</v>
      </c>
      <c r="E101">
        <v>829</v>
      </c>
      <c r="F101" s="18">
        <v>53282</v>
      </c>
      <c r="G101" s="19">
        <v>3.2029999999999998</v>
      </c>
      <c r="H101" s="11">
        <v>2495.2544489541056</v>
      </c>
    </row>
    <row r="102" spans="1:8" x14ac:dyDescent="0.25">
      <c r="A102">
        <v>189</v>
      </c>
      <c r="B102" t="s">
        <v>50</v>
      </c>
      <c r="C102" t="s">
        <v>59</v>
      </c>
      <c r="D102" s="17">
        <v>41190</v>
      </c>
      <c r="E102">
        <v>762</v>
      </c>
      <c r="F102" s="18">
        <v>327143</v>
      </c>
      <c r="G102" s="19">
        <v>3.645</v>
      </c>
      <c r="H102" s="11">
        <v>897.51165980795622</v>
      </c>
    </row>
    <row r="103" spans="1:8" x14ac:dyDescent="0.25">
      <c r="A103">
        <v>243</v>
      </c>
      <c r="B103" t="s">
        <v>47</v>
      </c>
      <c r="C103" t="s">
        <v>59</v>
      </c>
      <c r="D103" s="17">
        <v>41215</v>
      </c>
      <c r="E103">
        <v>737</v>
      </c>
      <c r="F103" s="18">
        <v>624111</v>
      </c>
      <c r="G103" s="19">
        <v>2.9940000000000002</v>
      </c>
      <c r="H103" s="11">
        <v>2084.5390781563124</v>
      </c>
    </row>
    <row r="104" spans="1:8" x14ac:dyDescent="0.25">
      <c r="A104">
        <v>48</v>
      </c>
      <c r="B104" t="s">
        <v>46</v>
      </c>
      <c r="C104" t="s">
        <v>59</v>
      </c>
      <c r="D104" s="17">
        <v>41287</v>
      </c>
      <c r="E104">
        <v>665</v>
      </c>
      <c r="F104" s="18">
        <v>80548</v>
      </c>
      <c r="G104" s="19">
        <v>3.22</v>
      </c>
      <c r="H104" s="11">
        <v>3752.2360248447208</v>
      </c>
    </row>
    <row r="105" spans="1:8" x14ac:dyDescent="0.25">
      <c r="A105">
        <v>207</v>
      </c>
      <c r="B105" t="s">
        <v>48</v>
      </c>
      <c r="C105" t="s">
        <v>59</v>
      </c>
      <c r="D105" s="17">
        <v>41408</v>
      </c>
      <c r="E105">
        <v>544</v>
      </c>
      <c r="F105" s="18">
        <v>124948</v>
      </c>
      <c r="G105" s="19">
        <v>2.794</v>
      </c>
      <c r="H105" s="11">
        <v>447.20114531138154</v>
      </c>
    </row>
    <row r="106" spans="1:8" x14ac:dyDescent="0.25">
      <c r="A106">
        <v>58</v>
      </c>
      <c r="B106" t="s">
        <v>46</v>
      </c>
      <c r="C106" t="s">
        <v>59</v>
      </c>
      <c r="D106" s="17">
        <v>41465</v>
      </c>
      <c r="E106">
        <v>487</v>
      </c>
      <c r="F106" s="18">
        <v>476627</v>
      </c>
      <c r="G106" s="19">
        <v>3.2490000000000001</v>
      </c>
      <c r="H106" s="11">
        <v>1466.9959987688519</v>
      </c>
    </row>
    <row r="107" spans="1:8" x14ac:dyDescent="0.25">
      <c r="A107">
        <v>86</v>
      </c>
      <c r="B107" t="s">
        <v>53</v>
      </c>
      <c r="C107" t="s">
        <v>59</v>
      </c>
      <c r="D107" s="17">
        <v>41577</v>
      </c>
      <c r="E107">
        <v>375</v>
      </c>
      <c r="F107" s="18">
        <v>623097</v>
      </c>
      <c r="G107" s="19">
        <v>2.774</v>
      </c>
      <c r="H107" s="11">
        <v>2246.2040374909875</v>
      </c>
    </row>
    <row r="108" spans="1:8" x14ac:dyDescent="0.25">
      <c r="A108">
        <v>234</v>
      </c>
      <c r="B108" t="s">
        <v>44</v>
      </c>
      <c r="C108" t="s">
        <v>59</v>
      </c>
      <c r="D108" s="17">
        <v>41675</v>
      </c>
      <c r="E108">
        <v>277</v>
      </c>
      <c r="F108" s="18">
        <v>155487</v>
      </c>
      <c r="G108" s="19">
        <v>3.5529999999999999</v>
      </c>
      <c r="H108" s="11">
        <v>437.6217281170841</v>
      </c>
    </row>
    <row r="109" spans="1:8" x14ac:dyDescent="0.25">
      <c r="A109">
        <v>225</v>
      </c>
      <c r="B109" t="s">
        <v>51</v>
      </c>
      <c r="C109" t="s">
        <v>59</v>
      </c>
      <c r="D109" s="17">
        <v>41677</v>
      </c>
      <c r="E109">
        <v>275</v>
      </c>
      <c r="F109" s="18">
        <v>598749</v>
      </c>
      <c r="G109" s="19">
        <v>2.8380000000000001</v>
      </c>
      <c r="H109" s="11">
        <v>2109.7568710359405</v>
      </c>
    </row>
    <row r="110" spans="1:8" x14ac:dyDescent="0.25">
      <c r="A110">
        <v>105</v>
      </c>
      <c r="B110" t="s">
        <v>51</v>
      </c>
      <c r="C110" t="s">
        <v>59</v>
      </c>
      <c r="D110" s="17">
        <v>41692</v>
      </c>
      <c r="E110">
        <v>260</v>
      </c>
      <c r="F110" s="18">
        <v>97229</v>
      </c>
      <c r="G110" s="19">
        <v>2.8170000000000002</v>
      </c>
      <c r="H110" s="11">
        <v>345.15086971955975</v>
      </c>
    </row>
    <row r="111" spans="1:8" x14ac:dyDescent="0.25">
      <c r="A111">
        <v>124</v>
      </c>
      <c r="B111" t="s">
        <v>44</v>
      </c>
      <c r="C111" t="s">
        <v>59</v>
      </c>
      <c r="D111" s="17">
        <v>41697</v>
      </c>
      <c r="E111">
        <v>255</v>
      </c>
      <c r="F111" s="18">
        <v>871047</v>
      </c>
      <c r="G111" s="19">
        <v>2.7269999999999999</v>
      </c>
      <c r="H111" s="11">
        <v>3194.1584158415844</v>
      </c>
    </row>
    <row r="112" spans="1:8" x14ac:dyDescent="0.25">
      <c r="A112">
        <v>69</v>
      </c>
      <c r="B112" t="s">
        <v>50</v>
      </c>
      <c r="C112" t="s">
        <v>59</v>
      </c>
      <c r="D112" s="17">
        <v>41726</v>
      </c>
      <c r="E112">
        <v>226</v>
      </c>
      <c r="F112" s="18">
        <v>74024</v>
      </c>
      <c r="G112" s="19">
        <v>3.335</v>
      </c>
      <c r="H112" s="11">
        <v>3329.4152923538231</v>
      </c>
    </row>
    <row r="113" spans="1:8" x14ac:dyDescent="0.25">
      <c r="A113">
        <v>223</v>
      </c>
      <c r="B113" t="s">
        <v>47</v>
      </c>
      <c r="C113" t="s">
        <v>59</v>
      </c>
      <c r="D113" s="17">
        <v>41781</v>
      </c>
      <c r="E113">
        <v>171</v>
      </c>
      <c r="F113" s="18">
        <v>97109</v>
      </c>
      <c r="G113" s="19">
        <v>3.411</v>
      </c>
      <c r="H113" s="11">
        <v>4270.4045734388746</v>
      </c>
    </row>
    <row r="114" spans="1:8" x14ac:dyDescent="0.25">
      <c r="A114">
        <v>51</v>
      </c>
      <c r="B114" t="s">
        <v>49</v>
      </c>
      <c r="C114" t="s">
        <v>59</v>
      </c>
      <c r="D114" s="17">
        <v>41785</v>
      </c>
      <c r="E114">
        <v>167</v>
      </c>
      <c r="F114" s="18">
        <v>644315</v>
      </c>
      <c r="G114" s="19">
        <v>3.04</v>
      </c>
      <c r="H114" s="11">
        <v>2119.4572368421054</v>
      </c>
    </row>
    <row r="115" spans="1:8" x14ac:dyDescent="0.25">
      <c r="A115">
        <v>236</v>
      </c>
      <c r="B115" t="s">
        <v>53</v>
      </c>
      <c r="C115" t="s">
        <v>59</v>
      </c>
      <c r="D115" s="17">
        <v>41809</v>
      </c>
      <c r="E115">
        <v>143</v>
      </c>
      <c r="F115" s="18">
        <v>457315</v>
      </c>
      <c r="G115" s="19">
        <v>3.226</v>
      </c>
      <c r="H115" s="11">
        <v>1417.5914445133292</v>
      </c>
    </row>
    <row r="116" spans="1:8" x14ac:dyDescent="0.25">
      <c r="A116">
        <v>164</v>
      </c>
      <c r="B116" t="s">
        <v>44</v>
      </c>
      <c r="C116" t="s">
        <v>59</v>
      </c>
      <c r="D116" s="17">
        <v>41815</v>
      </c>
      <c r="E116">
        <v>137</v>
      </c>
      <c r="F116" s="18">
        <v>111649</v>
      </c>
      <c r="G116" s="19">
        <v>3.4889999999999999</v>
      </c>
      <c r="H116" s="11">
        <v>4800.042992261393</v>
      </c>
    </row>
    <row r="117" spans="1:8" x14ac:dyDescent="0.25">
      <c r="A117">
        <v>154</v>
      </c>
      <c r="B117" t="s">
        <v>44</v>
      </c>
      <c r="C117" t="s">
        <v>59</v>
      </c>
      <c r="D117" s="17">
        <v>41838</v>
      </c>
      <c r="E117">
        <v>114</v>
      </c>
      <c r="F117" s="18">
        <v>388483</v>
      </c>
      <c r="G117" s="19">
        <v>3.052</v>
      </c>
      <c r="H117" s="11">
        <v>1272.8800786369593</v>
      </c>
    </row>
    <row r="118" spans="1:8" x14ac:dyDescent="0.25">
      <c r="A118">
        <v>144</v>
      </c>
      <c r="B118" t="s">
        <v>44</v>
      </c>
      <c r="C118" t="s">
        <v>59</v>
      </c>
      <c r="D118" s="17">
        <v>41885</v>
      </c>
      <c r="E118">
        <v>67</v>
      </c>
      <c r="F118" s="18">
        <v>860456</v>
      </c>
      <c r="G118" s="19">
        <v>3.6259999999999999</v>
      </c>
      <c r="H118" s="11">
        <v>2373.0170987313845</v>
      </c>
    </row>
    <row r="119" spans="1:8" x14ac:dyDescent="0.25">
      <c r="A119">
        <v>131</v>
      </c>
      <c r="B119" t="s">
        <v>49</v>
      </c>
      <c r="C119" t="s">
        <v>59</v>
      </c>
      <c r="D119" s="17">
        <v>41895</v>
      </c>
      <c r="E119">
        <v>57</v>
      </c>
      <c r="F119" s="18">
        <v>110703</v>
      </c>
      <c r="G119" s="19">
        <v>3.2040000000000002</v>
      </c>
      <c r="H119" s="11">
        <v>345.51498127340818</v>
      </c>
    </row>
    <row r="120" spans="1:8" x14ac:dyDescent="0.25">
      <c r="A120">
        <v>49</v>
      </c>
      <c r="B120" t="s">
        <v>50</v>
      </c>
      <c r="C120" t="s">
        <v>59</v>
      </c>
      <c r="D120" s="17">
        <v>41898</v>
      </c>
      <c r="E120">
        <v>54</v>
      </c>
      <c r="F120" s="18">
        <v>737307</v>
      </c>
      <c r="G120" s="19">
        <v>3.6339999999999999</v>
      </c>
      <c r="H120" s="11">
        <v>2028.9130434782608</v>
      </c>
    </row>
    <row r="121" spans="1:8" x14ac:dyDescent="0.25">
      <c r="A121">
        <v>55</v>
      </c>
      <c r="B121" t="s">
        <v>51</v>
      </c>
      <c r="C121" t="s">
        <v>60</v>
      </c>
      <c r="D121" s="17">
        <v>41089</v>
      </c>
      <c r="E121">
        <v>863</v>
      </c>
      <c r="F121" s="18">
        <v>307273</v>
      </c>
      <c r="G121" s="19">
        <v>2.9980000000000002</v>
      </c>
      <c r="H121" s="11">
        <v>1024.9266177451634</v>
      </c>
    </row>
    <row r="122" spans="1:8" x14ac:dyDescent="0.25">
      <c r="A122">
        <v>62</v>
      </c>
      <c r="B122" t="s">
        <v>45</v>
      </c>
      <c r="C122" t="s">
        <v>60</v>
      </c>
      <c r="D122" s="17">
        <v>41105</v>
      </c>
      <c r="E122">
        <v>847</v>
      </c>
      <c r="F122" s="18">
        <v>675388</v>
      </c>
      <c r="G122" s="19">
        <v>2.8679999999999999</v>
      </c>
      <c r="H122" s="11">
        <v>2354.9093444909345</v>
      </c>
    </row>
    <row r="123" spans="1:8" x14ac:dyDescent="0.25">
      <c r="A123">
        <v>140</v>
      </c>
      <c r="B123" t="s">
        <v>42</v>
      </c>
      <c r="C123" t="s">
        <v>60</v>
      </c>
      <c r="D123" s="17">
        <v>41241</v>
      </c>
      <c r="E123">
        <v>711</v>
      </c>
      <c r="F123" s="18">
        <v>365450</v>
      </c>
      <c r="G123" s="19">
        <v>2.843</v>
      </c>
      <c r="H123" s="11">
        <v>1285.4379176925784</v>
      </c>
    </row>
    <row r="124" spans="1:8" x14ac:dyDescent="0.25">
      <c r="A124">
        <v>81</v>
      </c>
      <c r="B124" t="s">
        <v>49</v>
      </c>
      <c r="C124" t="s">
        <v>60</v>
      </c>
      <c r="D124" s="17">
        <v>41288</v>
      </c>
      <c r="E124">
        <v>664</v>
      </c>
      <c r="F124" s="18">
        <v>515732</v>
      </c>
      <c r="G124" s="19">
        <v>3.5979999999999999</v>
      </c>
      <c r="H124" s="11">
        <v>1433.385214007782</v>
      </c>
    </row>
    <row r="125" spans="1:8" x14ac:dyDescent="0.25">
      <c r="A125">
        <v>211</v>
      </c>
      <c r="B125" t="s">
        <v>49</v>
      </c>
      <c r="C125" t="s">
        <v>60</v>
      </c>
      <c r="D125" s="17">
        <v>41318</v>
      </c>
      <c r="E125">
        <v>634</v>
      </c>
      <c r="F125" s="18">
        <v>870778</v>
      </c>
      <c r="G125" s="19">
        <v>3.129</v>
      </c>
      <c r="H125" s="11">
        <v>2782.9274528603391</v>
      </c>
    </row>
    <row r="126" spans="1:8" x14ac:dyDescent="0.25">
      <c r="A126">
        <v>212</v>
      </c>
      <c r="B126" t="s">
        <v>45</v>
      </c>
      <c r="C126" t="s">
        <v>60</v>
      </c>
      <c r="D126" s="17">
        <v>41398</v>
      </c>
      <c r="E126">
        <v>554</v>
      </c>
      <c r="F126" s="18">
        <v>845765</v>
      </c>
      <c r="G126" s="19">
        <v>2.7770000000000001</v>
      </c>
      <c r="H126" s="11">
        <v>3045.6067698955703</v>
      </c>
    </row>
    <row r="127" spans="1:8" x14ac:dyDescent="0.25">
      <c r="A127">
        <v>106</v>
      </c>
      <c r="B127" t="s">
        <v>53</v>
      </c>
      <c r="C127" t="s">
        <v>60</v>
      </c>
      <c r="D127" s="17">
        <v>41468</v>
      </c>
      <c r="E127">
        <v>484</v>
      </c>
      <c r="F127" s="18">
        <v>927093</v>
      </c>
      <c r="G127" s="19">
        <v>2.9409999999999998</v>
      </c>
      <c r="H127" s="11">
        <v>3152.3053383202996</v>
      </c>
    </row>
    <row r="128" spans="1:8" x14ac:dyDescent="0.25">
      <c r="A128">
        <v>120</v>
      </c>
      <c r="B128" t="s">
        <v>42</v>
      </c>
      <c r="C128" t="s">
        <v>60</v>
      </c>
      <c r="D128" s="17">
        <v>41558</v>
      </c>
      <c r="E128">
        <v>394</v>
      </c>
      <c r="F128" s="18">
        <v>975485</v>
      </c>
      <c r="G128" s="19">
        <v>3.5089999999999999</v>
      </c>
      <c r="H128" s="11">
        <v>2779.9515531490451</v>
      </c>
    </row>
    <row r="129" spans="1:8" x14ac:dyDescent="0.25">
      <c r="A129">
        <v>103</v>
      </c>
      <c r="B129" t="s">
        <v>47</v>
      </c>
      <c r="C129" t="s">
        <v>60</v>
      </c>
      <c r="D129" s="17">
        <v>41559</v>
      </c>
      <c r="E129">
        <v>393</v>
      </c>
      <c r="F129" s="18">
        <v>664895</v>
      </c>
      <c r="G129" s="19">
        <v>3.31</v>
      </c>
      <c r="H129" s="11">
        <v>2008.7462235649548</v>
      </c>
    </row>
    <row r="130" spans="1:8" x14ac:dyDescent="0.25">
      <c r="A130">
        <v>204</v>
      </c>
      <c r="B130" t="s">
        <v>44</v>
      </c>
      <c r="C130" t="s">
        <v>60</v>
      </c>
      <c r="D130" s="17">
        <v>41708</v>
      </c>
      <c r="E130">
        <v>244</v>
      </c>
      <c r="F130" s="18">
        <v>633246</v>
      </c>
      <c r="G130" s="19">
        <v>3.202</v>
      </c>
      <c r="H130" s="11">
        <v>1977.6577139287945</v>
      </c>
    </row>
    <row r="131" spans="1:8" x14ac:dyDescent="0.25">
      <c r="A131">
        <v>56</v>
      </c>
      <c r="B131" t="s">
        <v>53</v>
      </c>
      <c r="C131" t="s">
        <v>60</v>
      </c>
      <c r="D131" s="17">
        <v>41713</v>
      </c>
      <c r="E131">
        <v>239</v>
      </c>
      <c r="F131" s="18">
        <v>852590</v>
      </c>
      <c r="G131" s="19">
        <v>2.8679999999999999</v>
      </c>
      <c r="H131" s="11">
        <v>2972.7684797768479</v>
      </c>
    </row>
    <row r="132" spans="1:8" x14ac:dyDescent="0.25">
      <c r="A132">
        <v>168</v>
      </c>
      <c r="B132" t="s">
        <v>46</v>
      </c>
      <c r="C132" t="s">
        <v>60</v>
      </c>
      <c r="D132" s="17">
        <v>41722</v>
      </c>
      <c r="E132">
        <v>230</v>
      </c>
      <c r="F132" s="18">
        <v>852561</v>
      </c>
      <c r="G132" s="19">
        <v>3.14</v>
      </c>
      <c r="H132" s="11">
        <v>2715.1624203821657</v>
      </c>
    </row>
    <row r="133" spans="1:8" x14ac:dyDescent="0.25">
      <c r="A133">
        <v>264</v>
      </c>
      <c r="B133" t="s">
        <v>44</v>
      </c>
      <c r="C133" t="s">
        <v>60</v>
      </c>
      <c r="D133" s="17">
        <v>41788</v>
      </c>
      <c r="E133">
        <v>164</v>
      </c>
      <c r="F133" s="18">
        <v>462944</v>
      </c>
      <c r="G133" s="19">
        <v>3.0489999999999999</v>
      </c>
      <c r="H133" s="11">
        <v>1518.3469990160709</v>
      </c>
    </row>
    <row r="134" spans="1:8" x14ac:dyDescent="0.25">
      <c r="A134">
        <v>150</v>
      </c>
      <c r="B134" t="s">
        <v>42</v>
      </c>
      <c r="C134" t="s">
        <v>61</v>
      </c>
      <c r="D134" s="17">
        <v>40961</v>
      </c>
      <c r="E134">
        <v>991</v>
      </c>
      <c r="F134" s="18">
        <v>400920</v>
      </c>
      <c r="G134" s="19">
        <v>2.8460000000000001</v>
      </c>
      <c r="H134" s="11">
        <v>1408.7139845397046</v>
      </c>
    </row>
    <row r="135" spans="1:8" x14ac:dyDescent="0.25">
      <c r="A135">
        <v>123</v>
      </c>
      <c r="B135" t="s">
        <v>47</v>
      </c>
      <c r="C135" t="s">
        <v>61</v>
      </c>
      <c r="D135" s="17">
        <v>41069</v>
      </c>
      <c r="E135">
        <v>883</v>
      </c>
      <c r="F135" s="18">
        <v>763463</v>
      </c>
      <c r="G135" s="19">
        <v>2.952</v>
      </c>
      <c r="H135" s="11">
        <v>2586.2567750677508</v>
      </c>
    </row>
    <row r="136" spans="1:8" x14ac:dyDescent="0.25">
      <c r="A136">
        <v>220</v>
      </c>
      <c r="B136" t="s">
        <v>42</v>
      </c>
      <c r="C136" t="s">
        <v>61</v>
      </c>
      <c r="D136" s="17">
        <v>41112</v>
      </c>
      <c r="E136">
        <v>840</v>
      </c>
      <c r="F136" s="18">
        <v>569646</v>
      </c>
      <c r="G136" s="19">
        <v>3.6709999999999998</v>
      </c>
      <c r="H136" s="11">
        <v>1551.7461182239172</v>
      </c>
    </row>
    <row r="137" spans="1:8" x14ac:dyDescent="0.25">
      <c r="A137">
        <v>202</v>
      </c>
      <c r="B137" t="s">
        <v>45</v>
      </c>
      <c r="C137" t="s">
        <v>61</v>
      </c>
      <c r="D137" s="17">
        <v>41132</v>
      </c>
      <c r="E137">
        <v>820</v>
      </c>
      <c r="F137" s="18">
        <v>848059</v>
      </c>
      <c r="G137" s="19">
        <v>3.4470000000000001</v>
      </c>
      <c r="H137" s="11">
        <v>2460.2814041195243</v>
      </c>
    </row>
    <row r="138" spans="1:8" x14ac:dyDescent="0.25">
      <c r="A138">
        <v>66</v>
      </c>
      <c r="B138" t="s">
        <v>53</v>
      </c>
      <c r="C138" t="s">
        <v>61</v>
      </c>
      <c r="D138" s="17">
        <v>41172</v>
      </c>
      <c r="E138">
        <v>780</v>
      </c>
      <c r="F138" s="18">
        <v>582558</v>
      </c>
      <c r="G138" s="19">
        <v>3.0449999999999999</v>
      </c>
      <c r="H138" s="11">
        <v>1913.1625615763548</v>
      </c>
    </row>
    <row r="139" spans="1:8" x14ac:dyDescent="0.25">
      <c r="A139">
        <v>259</v>
      </c>
      <c r="B139" t="s">
        <v>50</v>
      </c>
      <c r="C139" t="s">
        <v>61</v>
      </c>
      <c r="D139" s="17">
        <v>41201</v>
      </c>
      <c r="E139">
        <v>751</v>
      </c>
      <c r="F139" s="18">
        <v>587537</v>
      </c>
      <c r="G139" s="19">
        <v>3.5870000000000002</v>
      </c>
      <c r="H139" s="11">
        <v>1637.9620853080569</v>
      </c>
    </row>
    <row r="140" spans="1:8" x14ac:dyDescent="0.25">
      <c r="A140">
        <v>115</v>
      </c>
      <c r="B140" t="s">
        <v>51</v>
      </c>
      <c r="C140" t="s">
        <v>61</v>
      </c>
      <c r="D140" s="17">
        <v>41313</v>
      </c>
      <c r="E140">
        <v>639</v>
      </c>
      <c r="F140" s="18">
        <v>326414</v>
      </c>
      <c r="G140" s="19">
        <v>3.3929999999999998</v>
      </c>
      <c r="H140" s="11">
        <v>962.02180960801661</v>
      </c>
    </row>
    <row r="141" spans="1:8" x14ac:dyDescent="0.25">
      <c r="A141">
        <v>138</v>
      </c>
      <c r="B141" t="s">
        <v>46</v>
      </c>
      <c r="C141" t="s">
        <v>61</v>
      </c>
      <c r="D141" s="17">
        <v>41334</v>
      </c>
      <c r="E141">
        <v>618</v>
      </c>
      <c r="F141" s="18">
        <v>587454</v>
      </c>
      <c r="G141" s="19">
        <v>2.93</v>
      </c>
      <c r="H141" s="11">
        <v>2004.9624573378837</v>
      </c>
    </row>
    <row r="142" spans="1:8" x14ac:dyDescent="0.25">
      <c r="A142">
        <v>175</v>
      </c>
      <c r="B142" t="s">
        <v>51</v>
      </c>
      <c r="C142" t="s">
        <v>61</v>
      </c>
      <c r="D142" s="17">
        <v>41336</v>
      </c>
      <c r="E142">
        <v>616</v>
      </c>
      <c r="F142" s="18">
        <v>3714</v>
      </c>
      <c r="G142" s="19">
        <v>2.8410000000000002</v>
      </c>
      <c r="H142" s="11">
        <v>1333.07286166842</v>
      </c>
    </row>
    <row r="143" spans="1:8" x14ac:dyDescent="0.25">
      <c r="A143">
        <v>116</v>
      </c>
      <c r="B143" t="s">
        <v>53</v>
      </c>
      <c r="C143" t="s">
        <v>61</v>
      </c>
      <c r="D143" s="17">
        <v>41375</v>
      </c>
      <c r="E143">
        <v>577</v>
      </c>
      <c r="F143" s="18">
        <v>110317</v>
      </c>
      <c r="G143" s="19">
        <v>3.1859999999999999</v>
      </c>
      <c r="H143" s="11">
        <v>346.25549278091654</v>
      </c>
    </row>
    <row r="144" spans="1:8" x14ac:dyDescent="0.25">
      <c r="A144">
        <v>184</v>
      </c>
      <c r="B144" t="s">
        <v>44</v>
      </c>
      <c r="C144" t="s">
        <v>61</v>
      </c>
      <c r="D144" s="17">
        <v>41388</v>
      </c>
      <c r="E144">
        <v>564</v>
      </c>
      <c r="F144" s="18">
        <v>361319</v>
      </c>
      <c r="G144" s="19">
        <v>3.66</v>
      </c>
      <c r="H144" s="11">
        <v>987.21038251366122</v>
      </c>
    </row>
    <row r="145" spans="1:8" x14ac:dyDescent="0.25">
      <c r="A145">
        <v>197</v>
      </c>
      <c r="B145" t="s">
        <v>48</v>
      </c>
      <c r="C145" t="s">
        <v>61</v>
      </c>
      <c r="D145" s="17">
        <v>41524</v>
      </c>
      <c r="E145">
        <v>428</v>
      </c>
      <c r="F145" s="18">
        <v>669338</v>
      </c>
      <c r="G145" s="19">
        <v>3.6459999999999999</v>
      </c>
      <c r="H145" s="11">
        <v>1835.8145913329677</v>
      </c>
    </row>
    <row r="146" spans="1:8" x14ac:dyDescent="0.25">
      <c r="A146">
        <v>237</v>
      </c>
      <c r="B146" t="s">
        <v>48</v>
      </c>
      <c r="C146" t="s">
        <v>61</v>
      </c>
      <c r="D146" s="17">
        <v>41641</v>
      </c>
      <c r="E146">
        <v>311</v>
      </c>
      <c r="F146" s="18">
        <v>56556</v>
      </c>
      <c r="G146" s="19">
        <v>3.2709999999999999</v>
      </c>
      <c r="H146" s="11">
        <v>2593.5188015897279</v>
      </c>
    </row>
    <row r="147" spans="1:8" x14ac:dyDescent="0.25">
      <c r="A147">
        <v>246</v>
      </c>
      <c r="B147" t="s">
        <v>53</v>
      </c>
      <c r="C147" t="s">
        <v>61</v>
      </c>
      <c r="D147" s="17">
        <v>41778</v>
      </c>
      <c r="E147">
        <v>174</v>
      </c>
      <c r="F147" s="18">
        <v>543185</v>
      </c>
      <c r="G147" s="19">
        <v>3.5939999999999999</v>
      </c>
      <c r="H147" s="11">
        <v>1511.366165831942</v>
      </c>
    </row>
    <row r="148" spans="1:8" x14ac:dyDescent="0.25">
      <c r="A148">
        <v>182</v>
      </c>
      <c r="B148" t="s">
        <v>45</v>
      </c>
      <c r="C148" t="s">
        <v>61</v>
      </c>
      <c r="D148" s="17">
        <v>41789</v>
      </c>
      <c r="E148">
        <v>163</v>
      </c>
      <c r="F148" s="18">
        <v>167172</v>
      </c>
      <c r="G148" s="19">
        <v>2.891</v>
      </c>
      <c r="H148" s="11">
        <v>578.2497405741957</v>
      </c>
    </row>
    <row r="149" spans="1:8" x14ac:dyDescent="0.25">
      <c r="A149">
        <v>180</v>
      </c>
      <c r="B149" t="s">
        <v>42</v>
      </c>
      <c r="C149" t="s">
        <v>61</v>
      </c>
      <c r="D149" s="17">
        <v>41830</v>
      </c>
      <c r="E149">
        <v>122</v>
      </c>
      <c r="F149" s="18">
        <v>688914</v>
      </c>
      <c r="G149" s="19">
        <v>2.8119999999999998</v>
      </c>
      <c r="H149" s="11">
        <v>2449.9075391180654</v>
      </c>
    </row>
    <row r="150" spans="1:8" x14ac:dyDescent="0.25">
      <c r="A150">
        <v>256</v>
      </c>
      <c r="B150" t="s">
        <v>53</v>
      </c>
      <c r="C150" t="s">
        <v>61</v>
      </c>
      <c r="D150" s="17">
        <v>41832</v>
      </c>
      <c r="E150">
        <v>120</v>
      </c>
      <c r="F150" s="18">
        <v>77032</v>
      </c>
      <c r="G150" s="19">
        <v>3.089</v>
      </c>
      <c r="H150" s="11">
        <v>3740.6280349627714</v>
      </c>
    </row>
    <row r="151" spans="1:8" x14ac:dyDescent="0.25">
      <c r="A151">
        <v>53</v>
      </c>
      <c r="B151" t="s">
        <v>47</v>
      </c>
      <c r="C151" t="s">
        <v>61</v>
      </c>
      <c r="D151" s="17">
        <v>41836</v>
      </c>
      <c r="E151">
        <v>116</v>
      </c>
      <c r="F151" s="18">
        <v>280406</v>
      </c>
      <c r="G151" s="19">
        <v>3.419</v>
      </c>
      <c r="H151" s="11">
        <v>820.14039192746418</v>
      </c>
    </row>
    <row r="152" spans="1:8" x14ac:dyDescent="0.25">
      <c r="A152">
        <v>166</v>
      </c>
      <c r="B152" t="s">
        <v>53</v>
      </c>
      <c r="C152" t="s">
        <v>61</v>
      </c>
      <c r="D152" s="17">
        <v>41885</v>
      </c>
      <c r="E152">
        <v>67</v>
      </c>
      <c r="F152" s="18">
        <v>22881</v>
      </c>
      <c r="G152" s="19">
        <v>2.7130000000000001</v>
      </c>
      <c r="H152" s="11">
        <v>1265.0755621083672</v>
      </c>
    </row>
    <row r="153" spans="1:8" x14ac:dyDescent="0.25">
      <c r="A153">
        <v>151</v>
      </c>
      <c r="B153" t="s">
        <v>49</v>
      </c>
      <c r="C153" t="s">
        <v>62</v>
      </c>
      <c r="D153" s="17">
        <v>41315</v>
      </c>
      <c r="E153">
        <v>637</v>
      </c>
      <c r="F153" s="18">
        <v>903377</v>
      </c>
      <c r="G153" s="19">
        <v>3.081</v>
      </c>
      <c r="H153" s="11">
        <v>2932.0902304446608</v>
      </c>
    </row>
    <row r="154" spans="1:8" x14ac:dyDescent="0.25">
      <c r="A154">
        <v>265</v>
      </c>
      <c r="B154" t="s">
        <v>51</v>
      </c>
      <c r="C154" t="s">
        <v>62</v>
      </c>
      <c r="D154" s="17">
        <v>41356</v>
      </c>
      <c r="E154">
        <v>596</v>
      </c>
      <c r="F154" s="18">
        <v>495133</v>
      </c>
      <c r="G154" s="19">
        <v>3.05</v>
      </c>
      <c r="H154" s="11">
        <v>1623.3868852459016</v>
      </c>
    </row>
    <row r="155" spans="1:8" x14ac:dyDescent="0.25">
      <c r="A155">
        <v>240</v>
      </c>
      <c r="B155" t="s">
        <v>42</v>
      </c>
      <c r="C155" t="s">
        <v>62</v>
      </c>
      <c r="D155" s="17">
        <v>41533</v>
      </c>
      <c r="E155">
        <v>419</v>
      </c>
      <c r="F155" s="18">
        <v>372733</v>
      </c>
      <c r="G155" s="19">
        <v>2.9489999999999998</v>
      </c>
      <c r="H155" s="11">
        <v>1263.9301458121399</v>
      </c>
    </row>
    <row r="156" spans="1:8" x14ac:dyDescent="0.25">
      <c r="A156">
        <v>157</v>
      </c>
      <c r="B156" t="s">
        <v>48</v>
      </c>
      <c r="C156" t="s">
        <v>62</v>
      </c>
      <c r="D156" s="17">
        <v>41576</v>
      </c>
      <c r="E156">
        <v>376</v>
      </c>
      <c r="F156" s="18">
        <v>619672</v>
      </c>
      <c r="G156" s="19">
        <v>3.3109999999999999</v>
      </c>
      <c r="H156" s="11">
        <v>1871.5554213228634</v>
      </c>
    </row>
    <row r="157" spans="1:8" x14ac:dyDescent="0.25">
      <c r="A157">
        <v>100</v>
      </c>
      <c r="B157" t="s">
        <v>42</v>
      </c>
      <c r="C157" t="s">
        <v>62</v>
      </c>
      <c r="D157" s="17">
        <v>41597</v>
      </c>
      <c r="E157">
        <v>355</v>
      </c>
      <c r="F157" s="18">
        <v>189690</v>
      </c>
      <c r="G157" s="19">
        <v>2.948</v>
      </c>
      <c r="H157" s="11">
        <v>643.45318860244231</v>
      </c>
    </row>
    <row r="158" spans="1:8" x14ac:dyDescent="0.25">
      <c r="A158">
        <v>245</v>
      </c>
      <c r="B158" t="s">
        <v>51</v>
      </c>
      <c r="C158" t="s">
        <v>62</v>
      </c>
      <c r="D158" s="17">
        <v>41615</v>
      </c>
      <c r="E158">
        <v>337</v>
      </c>
      <c r="F158" s="18">
        <v>607008</v>
      </c>
      <c r="G158" s="19">
        <v>3.1909999999999998</v>
      </c>
      <c r="H158" s="11">
        <v>1902.2500783453463</v>
      </c>
    </row>
    <row r="159" spans="1:8" x14ac:dyDescent="0.25">
      <c r="A159">
        <v>222</v>
      </c>
      <c r="B159" t="s">
        <v>45</v>
      </c>
      <c r="C159" t="s">
        <v>62</v>
      </c>
      <c r="D159" s="17">
        <v>41848</v>
      </c>
      <c r="E159">
        <v>104</v>
      </c>
      <c r="F159" s="18">
        <v>151790</v>
      </c>
      <c r="G159" s="19">
        <v>3.319</v>
      </c>
      <c r="H159" s="11">
        <v>457.33654715275685</v>
      </c>
    </row>
    <row r="160" spans="1:8" x14ac:dyDescent="0.25">
      <c r="A160">
        <v>143</v>
      </c>
      <c r="B160" t="s">
        <v>47</v>
      </c>
      <c r="C160" t="s">
        <v>63</v>
      </c>
      <c r="D160" s="17">
        <v>40965</v>
      </c>
      <c r="E160">
        <v>987</v>
      </c>
      <c r="F160" s="18">
        <v>271025</v>
      </c>
      <c r="G160" s="19">
        <v>2.7559999999999998</v>
      </c>
      <c r="H160" s="11">
        <v>983.39985486211913</v>
      </c>
    </row>
    <row r="161" spans="1:8" x14ac:dyDescent="0.25">
      <c r="A161">
        <v>68</v>
      </c>
      <c r="B161" t="s">
        <v>46</v>
      </c>
      <c r="C161" t="s">
        <v>63</v>
      </c>
      <c r="D161" s="17">
        <v>41090</v>
      </c>
      <c r="E161">
        <v>862</v>
      </c>
      <c r="F161" s="18">
        <v>299714</v>
      </c>
      <c r="G161" s="19">
        <v>3.6589999999999998</v>
      </c>
      <c r="H161" s="11">
        <v>819.11451216179296</v>
      </c>
    </row>
    <row r="162" spans="1:8" x14ac:dyDescent="0.25">
      <c r="A162">
        <v>179</v>
      </c>
      <c r="B162" t="s">
        <v>50</v>
      </c>
      <c r="C162" t="s">
        <v>63</v>
      </c>
      <c r="D162" s="17">
        <v>41103</v>
      </c>
      <c r="E162">
        <v>849</v>
      </c>
      <c r="F162" s="18">
        <v>874636</v>
      </c>
      <c r="G162" s="19">
        <v>2.8570000000000002</v>
      </c>
      <c r="H162" s="11">
        <v>3061.3790689534471</v>
      </c>
    </row>
    <row r="163" spans="1:8" x14ac:dyDescent="0.25">
      <c r="A163">
        <v>262</v>
      </c>
      <c r="B163" t="s">
        <v>45</v>
      </c>
      <c r="C163" t="s">
        <v>63</v>
      </c>
      <c r="D163" s="17">
        <v>41118</v>
      </c>
      <c r="E163">
        <v>834</v>
      </c>
      <c r="F163" s="18">
        <v>371674</v>
      </c>
      <c r="G163" s="19">
        <v>3.145</v>
      </c>
      <c r="H163" s="11">
        <v>1181.7933227344993</v>
      </c>
    </row>
    <row r="164" spans="1:8" x14ac:dyDescent="0.25">
      <c r="A164">
        <v>132</v>
      </c>
      <c r="B164" t="s">
        <v>45</v>
      </c>
      <c r="C164" t="s">
        <v>63</v>
      </c>
      <c r="D164" s="17">
        <v>41134</v>
      </c>
      <c r="E164">
        <v>818</v>
      </c>
      <c r="F164" s="18">
        <v>513485</v>
      </c>
      <c r="G164" s="19">
        <v>3.177</v>
      </c>
      <c r="H164" s="11">
        <v>1616.2574756059175</v>
      </c>
    </row>
    <row r="165" spans="1:8" x14ac:dyDescent="0.25">
      <c r="A165">
        <v>92</v>
      </c>
      <c r="B165" t="s">
        <v>45</v>
      </c>
      <c r="C165" t="s">
        <v>63</v>
      </c>
      <c r="D165" s="17">
        <v>41255</v>
      </c>
      <c r="E165">
        <v>697</v>
      </c>
      <c r="F165" s="18">
        <v>924685</v>
      </c>
      <c r="G165" s="19">
        <v>3.605</v>
      </c>
      <c r="H165" s="11">
        <v>2565.0069348127599</v>
      </c>
    </row>
    <row r="166" spans="1:8" x14ac:dyDescent="0.25">
      <c r="A166">
        <v>170</v>
      </c>
      <c r="B166" t="s">
        <v>42</v>
      </c>
      <c r="C166" t="s">
        <v>63</v>
      </c>
      <c r="D166" s="17">
        <v>41258</v>
      </c>
      <c r="E166">
        <v>694</v>
      </c>
      <c r="F166" s="18">
        <v>80341</v>
      </c>
      <c r="G166" s="19">
        <v>3.6360000000000001</v>
      </c>
      <c r="H166" s="11">
        <v>3314.3976897689772</v>
      </c>
    </row>
    <row r="167" spans="1:8" x14ac:dyDescent="0.25">
      <c r="A167">
        <v>102</v>
      </c>
      <c r="B167" t="s">
        <v>45</v>
      </c>
      <c r="C167" t="s">
        <v>63</v>
      </c>
      <c r="D167" s="17">
        <v>41390</v>
      </c>
      <c r="E167">
        <v>562</v>
      </c>
      <c r="F167" s="18">
        <v>433741</v>
      </c>
      <c r="G167" s="19">
        <v>3.6909999999999998</v>
      </c>
      <c r="H167" s="11">
        <v>1175.1314007044161</v>
      </c>
    </row>
    <row r="168" spans="1:8" x14ac:dyDescent="0.25">
      <c r="A168">
        <v>206</v>
      </c>
      <c r="B168" t="s">
        <v>53</v>
      </c>
      <c r="C168" t="s">
        <v>63</v>
      </c>
      <c r="D168" s="17">
        <v>41427</v>
      </c>
      <c r="E168">
        <v>525</v>
      </c>
      <c r="F168" s="18">
        <v>867072</v>
      </c>
      <c r="G168" s="19">
        <v>2.7719999999999998</v>
      </c>
      <c r="H168" s="11">
        <v>3127.9653679653684</v>
      </c>
    </row>
    <row r="169" spans="1:8" x14ac:dyDescent="0.25">
      <c r="A169">
        <v>232</v>
      </c>
      <c r="B169" t="s">
        <v>45</v>
      </c>
      <c r="C169" t="s">
        <v>63</v>
      </c>
      <c r="D169" s="17">
        <v>41481</v>
      </c>
      <c r="E169">
        <v>471</v>
      </c>
      <c r="F169" s="18">
        <v>140186</v>
      </c>
      <c r="G169" s="19">
        <v>2.8740000000000001</v>
      </c>
      <c r="H169" s="11">
        <v>487.77313848295057</v>
      </c>
    </row>
    <row r="170" spans="1:8" x14ac:dyDescent="0.25">
      <c r="A170">
        <v>160</v>
      </c>
      <c r="B170" t="s">
        <v>42</v>
      </c>
      <c r="C170" t="s">
        <v>63</v>
      </c>
      <c r="D170" s="17">
        <v>41540</v>
      </c>
      <c r="E170">
        <v>412</v>
      </c>
      <c r="F170" s="18">
        <v>683593</v>
      </c>
      <c r="G170" s="19">
        <v>3.0590000000000002</v>
      </c>
      <c r="H170" s="11">
        <v>2234.6943445570446</v>
      </c>
    </row>
    <row r="171" spans="1:8" x14ac:dyDescent="0.25">
      <c r="A171">
        <v>125</v>
      </c>
      <c r="B171" t="s">
        <v>51</v>
      </c>
      <c r="C171" t="s">
        <v>63</v>
      </c>
      <c r="D171" s="17">
        <v>41545</v>
      </c>
      <c r="E171">
        <v>407</v>
      </c>
      <c r="F171" s="18">
        <v>656407</v>
      </c>
      <c r="G171" s="19">
        <v>3.2890000000000001</v>
      </c>
      <c r="H171" s="11">
        <v>1995.7646701124963</v>
      </c>
    </row>
    <row r="172" spans="1:8" x14ac:dyDescent="0.25">
      <c r="A172">
        <v>250</v>
      </c>
      <c r="B172" t="s">
        <v>42</v>
      </c>
      <c r="C172" t="s">
        <v>63</v>
      </c>
      <c r="D172" s="17">
        <v>41555</v>
      </c>
      <c r="E172">
        <v>397</v>
      </c>
      <c r="F172" s="18">
        <v>527700</v>
      </c>
      <c r="G172" s="19">
        <v>3.5489999999999999</v>
      </c>
      <c r="H172" s="11">
        <v>1486.8977176669484</v>
      </c>
    </row>
    <row r="173" spans="1:8" x14ac:dyDescent="0.25">
      <c r="A173">
        <v>59</v>
      </c>
      <c r="B173" t="s">
        <v>50</v>
      </c>
      <c r="C173" t="s">
        <v>63</v>
      </c>
      <c r="D173" s="17">
        <v>41610</v>
      </c>
      <c r="E173">
        <v>342</v>
      </c>
      <c r="F173" s="18">
        <v>186858</v>
      </c>
      <c r="G173" s="19">
        <v>3.6070000000000002</v>
      </c>
      <c r="H173" s="11">
        <v>518.04269476018851</v>
      </c>
    </row>
    <row r="174" spans="1:8" x14ac:dyDescent="0.25">
      <c r="A174">
        <v>87</v>
      </c>
      <c r="B174" t="s">
        <v>48</v>
      </c>
      <c r="C174" t="s">
        <v>63</v>
      </c>
      <c r="D174" s="17">
        <v>41626</v>
      </c>
      <c r="E174">
        <v>326</v>
      </c>
      <c r="F174" s="18">
        <v>995760</v>
      </c>
      <c r="G174" s="19">
        <v>2.859</v>
      </c>
      <c r="H174" s="11">
        <v>3482.8961175236095</v>
      </c>
    </row>
    <row r="175" spans="1:8" x14ac:dyDescent="0.25">
      <c r="A175">
        <v>117</v>
      </c>
      <c r="B175" t="s">
        <v>48</v>
      </c>
      <c r="C175" t="s">
        <v>63</v>
      </c>
      <c r="D175" s="17">
        <v>41648</v>
      </c>
      <c r="E175">
        <v>304</v>
      </c>
      <c r="F175" s="18">
        <v>682871</v>
      </c>
      <c r="G175" s="19">
        <v>3.504</v>
      </c>
      <c r="H175" s="11">
        <v>1948.8327625570776</v>
      </c>
    </row>
    <row r="176" spans="1:8" x14ac:dyDescent="0.25">
      <c r="A176">
        <v>218</v>
      </c>
      <c r="B176" t="s">
        <v>46</v>
      </c>
      <c r="C176" t="s">
        <v>63</v>
      </c>
      <c r="D176" s="17">
        <v>41670</v>
      </c>
      <c r="E176">
        <v>282</v>
      </c>
      <c r="F176" s="18">
        <v>315024</v>
      </c>
      <c r="G176" s="19">
        <v>3.5390000000000001</v>
      </c>
      <c r="H176" s="11">
        <v>890.14975981915791</v>
      </c>
    </row>
    <row r="177" spans="1:8" x14ac:dyDescent="0.25">
      <c r="A177">
        <v>73</v>
      </c>
      <c r="B177" t="s">
        <v>47</v>
      </c>
      <c r="C177" t="s">
        <v>63</v>
      </c>
      <c r="D177" s="17">
        <v>41713</v>
      </c>
      <c r="E177">
        <v>239</v>
      </c>
      <c r="F177" s="18">
        <v>129741</v>
      </c>
      <c r="G177" s="19">
        <v>3.577</v>
      </c>
      <c r="H177" s="11">
        <v>362.70897400055912</v>
      </c>
    </row>
    <row r="178" spans="1:8" x14ac:dyDescent="0.25">
      <c r="A178">
        <v>146</v>
      </c>
      <c r="B178" t="s">
        <v>53</v>
      </c>
      <c r="C178" t="s">
        <v>63</v>
      </c>
      <c r="D178" s="17">
        <v>41713</v>
      </c>
      <c r="E178">
        <v>239</v>
      </c>
      <c r="F178" s="18">
        <v>820181</v>
      </c>
      <c r="G178" s="19">
        <v>3.0760000000000001</v>
      </c>
      <c r="H178" s="11">
        <v>2666.3881664499349</v>
      </c>
    </row>
    <row r="179" spans="1:8" x14ac:dyDescent="0.25">
      <c r="A179">
        <v>191</v>
      </c>
      <c r="B179" t="s">
        <v>49</v>
      </c>
      <c r="C179" t="s">
        <v>63</v>
      </c>
      <c r="D179" s="17">
        <v>41717</v>
      </c>
      <c r="E179">
        <v>235</v>
      </c>
      <c r="F179" s="18">
        <v>209645</v>
      </c>
      <c r="G179" s="19">
        <v>3.024</v>
      </c>
      <c r="H179" s="11">
        <v>693.27050264550269</v>
      </c>
    </row>
    <row r="180" spans="1:8" x14ac:dyDescent="0.25">
      <c r="A180">
        <v>78</v>
      </c>
      <c r="B180" t="s">
        <v>46</v>
      </c>
      <c r="C180" t="s">
        <v>63</v>
      </c>
      <c r="D180" s="17">
        <v>41751</v>
      </c>
      <c r="E180">
        <v>201</v>
      </c>
      <c r="F180" s="18">
        <v>880090</v>
      </c>
      <c r="G180" s="19">
        <v>3.5720000000000001</v>
      </c>
      <c r="H180" s="11">
        <v>2463.8577827547592</v>
      </c>
    </row>
    <row r="181" spans="1:8" x14ac:dyDescent="0.25">
      <c r="A181">
        <v>169</v>
      </c>
      <c r="B181" t="s">
        <v>50</v>
      </c>
      <c r="C181" t="s">
        <v>63</v>
      </c>
      <c r="D181" s="17">
        <v>41809</v>
      </c>
      <c r="E181">
        <v>143</v>
      </c>
      <c r="F181" s="18">
        <v>539890</v>
      </c>
      <c r="G181" s="19">
        <v>2.9790000000000001</v>
      </c>
      <c r="H181" s="11">
        <v>1812.3195703256124</v>
      </c>
    </row>
    <row r="182" spans="1:8" x14ac:dyDescent="0.25">
      <c r="A182">
        <v>83</v>
      </c>
      <c r="B182" t="s">
        <v>47</v>
      </c>
      <c r="C182" t="s">
        <v>63</v>
      </c>
      <c r="D182" s="17">
        <v>41832</v>
      </c>
      <c r="E182">
        <v>120</v>
      </c>
      <c r="F182" s="18">
        <v>735012</v>
      </c>
      <c r="G182" s="19">
        <v>2.8370000000000002</v>
      </c>
      <c r="H182" s="11">
        <v>2590.8071906943956</v>
      </c>
    </row>
    <row r="183" spans="1:8" x14ac:dyDescent="0.25">
      <c r="A183">
        <v>70</v>
      </c>
      <c r="B183" t="s">
        <v>42</v>
      </c>
      <c r="C183" t="s">
        <v>63</v>
      </c>
      <c r="D183" s="17">
        <v>41926</v>
      </c>
      <c r="E183">
        <v>26</v>
      </c>
      <c r="F183" s="18">
        <v>460989</v>
      </c>
      <c r="G183" s="19">
        <v>3.1440000000000001</v>
      </c>
      <c r="H183" s="11">
        <v>1466.25</v>
      </c>
    </row>
    <row r="184" spans="1:8" x14ac:dyDescent="0.25">
      <c r="A184">
        <v>95</v>
      </c>
      <c r="B184" t="s">
        <v>51</v>
      </c>
      <c r="C184" t="s">
        <v>64</v>
      </c>
      <c r="D184" s="17">
        <v>41000</v>
      </c>
      <c r="E184">
        <v>952</v>
      </c>
      <c r="F184" s="18">
        <v>550992</v>
      </c>
      <c r="G184" s="19">
        <v>3.1789999999999998</v>
      </c>
      <c r="H184" s="11">
        <v>1733.2242843661529</v>
      </c>
    </row>
    <row r="185" spans="1:8" x14ac:dyDescent="0.25">
      <c r="A185">
        <v>244</v>
      </c>
      <c r="B185" t="s">
        <v>44</v>
      </c>
      <c r="C185" t="s">
        <v>64</v>
      </c>
      <c r="D185" s="17">
        <v>41026</v>
      </c>
      <c r="E185">
        <v>926</v>
      </c>
      <c r="F185" s="18">
        <v>721342</v>
      </c>
      <c r="G185" s="19">
        <v>2.9390000000000001</v>
      </c>
      <c r="H185" s="11">
        <v>2454.3790404899623</v>
      </c>
    </row>
    <row r="186" spans="1:8" x14ac:dyDescent="0.25">
      <c r="A186">
        <v>247</v>
      </c>
      <c r="B186" t="s">
        <v>48</v>
      </c>
      <c r="C186" t="s">
        <v>64</v>
      </c>
      <c r="D186" s="17">
        <v>41037</v>
      </c>
      <c r="E186">
        <v>915</v>
      </c>
      <c r="F186" s="18">
        <v>947864</v>
      </c>
      <c r="G186" s="19">
        <v>3.206</v>
      </c>
      <c r="H186" s="11">
        <v>2956.5315034310665</v>
      </c>
    </row>
    <row r="187" spans="1:8" x14ac:dyDescent="0.25">
      <c r="A187">
        <v>93</v>
      </c>
      <c r="B187" t="s">
        <v>47</v>
      </c>
      <c r="C187" t="s">
        <v>64</v>
      </c>
      <c r="D187" s="17">
        <v>41065</v>
      </c>
      <c r="E187">
        <v>887</v>
      </c>
      <c r="F187" s="18">
        <v>826223</v>
      </c>
      <c r="G187" s="19">
        <v>3.633</v>
      </c>
      <c r="H187" s="11">
        <v>2274.2169006330855</v>
      </c>
    </row>
    <row r="188" spans="1:8" x14ac:dyDescent="0.25">
      <c r="A188">
        <v>130</v>
      </c>
      <c r="B188" t="s">
        <v>42</v>
      </c>
      <c r="C188" t="s">
        <v>64</v>
      </c>
      <c r="D188" s="17">
        <v>41210</v>
      </c>
      <c r="E188">
        <v>742</v>
      </c>
      <c r="F188" s="18">
        <v>651786</v>
      </c>
      <c r="G188" s="19">
        <v>3.49</v>
      </c>
      <c r="H188" s="11">
        <v>1867.5816618911174</v>
      </c>
    </row>
    <row r="189" spans="1:8" x14ac:dyDescent="0.25">
      <c r="A189">
        <v>126</v>
      </c>
      <c r="B189" t="s">
        <v>53</v>
      </c>
      <c r="C189" t="s">
        <v>64</v>
      </c>
      <c r="D189" s="17">
        <v>41242</v>
      </c>
      <c r="E189">
        <v>710</v>
      </c>
      <c r="F189" s="18">
        <v>15203</v>
      </c>
      <c r="G189" s="19">
        <v>3.2149999999999999</v>
      </c>
      <c r="H189" s="11">
        <v>709.31570762052877</v>
      </c>
    </row>
    <row r="190" spans="1:8" x14ac:dyDescent="0.25">
      <c r="A190">
        <v>266</v>
      </c>
      <c r="B190" t="s">
        <v>53</v>
      </c>
      <c r="C190" t="s">
        <v>64</v>
      </c>
      <c r="D190" s="17">
        <v>41276</v>
      </c>
      <c r="E190">
        <v>676</v>
      </c>
      <c r="F190" s="18">
        <v>180299</v>
      </c>
      <c r="G190" s="19">
        <v>2.9089999999999998</v>
      </c>
      <c r="H190" s="11">
        <v>619.79718116191134</v>
      </c>
    </row>
    <row r="191" spans="1:8" x14ac:dyDescent="0.25">
      <c r="A191">
        <v>190</v>
      </c>
      <c r="B191" t="s">
        <v>42</v>
      </c>
      <c r="C191" t="s">
        <v>64</v>
      </c>
      <c r="D191" s="17">
        <v>41305</v>
      </c>
      <c r="E191">
        <v>647</v>
      </c>
      <c r="F191" s="18">
        <v>346893</v>
      </c>
      <c r="G191" s="19">
        <v>3.6520000000000001</v>
      </c>
      <c r="H191" s="11">
        <v>949.87130339539976</v>
      </c>
    </row>
    <row r="192" spans="1:8" x14ac:dyDescent="0.25">
      <c r="A192">
        <v>235</v>
      </c>
      <c r="B192" t="s">
        <v>51</v>
      </c>
      <c r="C192" t="s">
        <v>64</v>
      </c>
      <c r="D192" s="17">
        <v>41347</v>
      </c>
      <c r="E192">
        <v>605</v>
      </c>
      <c r="F192" s="18">
        <v>469747</v>
      </c>
      <c r="G192" s="19">
        <v>3.512</v>
      </c>
      <c r="H192" s="11">
        <v>1337.5484054669703</v>
      </c>
    </row>
    <row r="193" spans="1:8" x14ac:dyDescent="0.25">
      <c r="A193">
        <v>139</v>
      </c>
      <c r="B193" t="s">
        <v>50</v>
      </c>
      <c r="C193" t="s">
        <v>64</v>
      </c>
      <c r="D193" s="17">
        <v>41377</v>
      </c>
      <c r="E193">
        <v>575</v>
      </c>
      <c r="F193" s="18">
        <v>722403</v>
      </c>
      <c r="G193" s="19">
        <v>3.2250000000000001</v>
      </c>
      <c r="H193" s="11">
        <v>2240.0093023255813</v>
      </c>
    </row>
    <row r="194" spans="1:8" x14ac:dyDescent="0.25">
      <c r="A194">
        <v>183</v>
      </c>
      <c r="B194" t="s">
        <v>47</v>
      </c>
      <c r="C194" t="s">
        <v>64</v>
      </c>
      <c r="D194" s="17">
        <v>41694</v>
      </c>
      <c r="E194">
        <v>258</v>
      </c>
      <c r="F194" s="18">
        <v>12560</v>
      </c>
      <c r="G194" s="19">
        <v>2.726</v>
      </c>
      <c r="H194" s="11">
        <v>691.1225238444606</v>
      </c>
    </row>
    <row r="195" spans="1:8" x14ac:dyDescent="0.25">
      <c r="A195">
        <v>141</v>
      </c>
      <c r="B195" t="s">
        <v>49</v>
      </c>
      <c r="C195" t="s">
        <v>64</v>
      </c>
      <c r="D195" s="17">
        <v>41920</v>
      </c>
      <c r="E195">
        <v>32</v>
      </c>
      <c r="F195" s="18">
        <v>753880</v>
      </c>
      <c r="G195" s="19">
        <v>2.9649999999999999</v>
      </c>
      <c r="H195" s="11">
        <v>2542.5969645868468</v>
      </c>
    </row>
    <row r="196" spans="1:8" x14ac:dyDescent="0.25">
      <c r="A196">
        <v>109</v>
      </c>
      <c r="B196" t="s">
        <v>50</v>
      </c>
      <c r="C196" t="s">
        <v>64</v>
      </c>
      <c r="D196" s="17">
        <v>41938</v>
      </c>
      <c r="E196">
        <v>14</v>
      </c>
      <c r="F196" s="18">
        <v>951078</v>
      </c>
      <c r="G196" s="19">
        <v>3.4590000000000001</v>
      </c>
      <c r="H196" s="11">
        <v>2749.5750216825672</v>
      </c>
    </row>
    <row r="197" spans="1:8" x14ac:dyDescent="0.25">
      <c r="A197">
        <v>226</v>
      </c>
      <c r="B197" t="s">
        <v>53</v>
      </c>
      <c r="C197" t="s">
        <v>65</v>
      </c>
      <c r="D197" s="17">
        <v>40997</v>
      </c>
      <c r="E197">
        <v>955</v>
      </c>
      <c r="F197" s="18">
        <v>393152</v>
      </c>
      <c r="G197" s="19">
        <v>3.524</v>
      </c>
      <c r="H197" s="11">
        <v>1115.6413166855846</v>
      </c>
    </row>
    <row r="198" spans="1:8" x14ac:dyDescent="0.25">
      <c r="A198">
        <v>229</v>
      </c>
      <c r="B198" t="s">
        <v>50</v>
      </c>
      <c r="C198" t="s">
        <v>65</v>
      </c>
      <c r="D198" s="17">
        <v>41003</v>
      </c>
      <c r="E198">
        <v>949</v>
      </c>
      <c r="F198" s="18">
        <v>338055</v>
      </c>
      <c r="G198" s="19">
        <v>3.1669999999999998</v>
      </c>
      <c r="H198" s="11">
        <v>1067.4297442374489</v>
      </c>
    </row>
    <row r="199" spans="1:8" x14ac:dyDescent="0.25">
      <c r="A199">
        <v>254</v>
      </c>
      <c r="B199" t="s">
        <v>44</v>
      </c>
      <c r="C199" t="s">
        <v>65</v>
      </c>
      <c r="D199" s="17">
        <v>41022</v>
      </c>
      <c r="E199">
        <v>930</v>
      </c>
      <c r="F199" s="18">
        <v>263017</v>
      </c>
      <c r="G199" s="19">
        <v>3.3780000000000001</v>
      </c>
      <c r="H199" s="11">
        <v>778.6175251628182</v>
      </c>
    </row>
    <row r="200" spans="1:8" x14ac:dyDescent="0.25">
      <c r="A200">
        <v>79</v>
      </c>
      <c r="B200" t="s">
        <v>50</v>
      </c>
      <c r="C200" t="s">
        <v>65</v>
      </c>
      <c r="D200" s="17">
        <v>41054</v>
      </c>
      <c r="E200">
        <v>898</v>
      </c>
      <c r="F200" s="18">
        <v>158163</v>
      </c>
      <c r="G200" s="19">
        <v>3.2650000000000001</v>
      </c>
      <c r="H200" s="11">
        <v>484.41960183767225</v>
      </c>
    </row>
    <row r="201" spans="1:8" x14ac:dyDescent="0.25">
      <c r="A201">
        <v>60</v>
      </c>
      <c r="B201" t="s">
        <v>42</v>
      </c>
      <c r="C201" t="s">
        <v>65</v>
      </c>
      <c r="D201" s="17">
        <v>41064</v>
      </c>
      <c r="E201">
        <v>888</v>
      </c>
      <c r="F201" s="18">
        <v>665051</v>
      </c>
      <c r="G201" s="19">
        <v>3.319</v>
      </c>
      <c r="H201" s="11">
        <v>2003.7692075926484</v>
      </c>
    </row>
    <row r="202" spans="1:8" x14ac:dyDescent="0.25">
      <c r="A202">
        <v>196</v>
      </c>
      <c r="B202" t="s">
        <v>53</v>
      </c>
      <c r="C202" t="s">
        <v>65</v>
      </c>
      <c r="D202" s="17">
        <v>41185</v>
      </c>
      <c r="E202">
        <v>767</v>
      </c>
      <c r="F202" s="18">
        <v>718365</v>
      </c>
      <c r="G202" s="19">
        <v>2.95</v>
      </c>
      <c r="H202" s="11">
        <v>2435.1355932203387</v>
      </c>
    </row>
    <row r="203" spans="1:8" x14ac:dyDescent="0.25">
      <c r="A203">
        <v>80</v>
      </c>
      <c r="B203" t="s">
        <v>42</v>
      </c>
      <c r="C203" t="s">
        <v>65</v>
      </c>
      <c r="D203" s="17">
        <v>41195</v>
      </c>
      <c r="E203">
        <v>757</v>
      </c>
      <c r="F203" s="18">
        <v>676612</v>
      </c>
      <c r="G203" s="19">
        <v>2.76</v>
      </c>
      <c r="H203" s="11">
        <v>2451.4927536231885</v>
      </c>
    </row>
    <row r="204" spans="1:8" x14ac:dyDescent="0.25">
      <c r="A204">
        <v>74</v>
      </c>
      <c r="B204" t="s">
        <v>44</v>
      </c>
      <c r="C204" t="s">
        <v>65</v>
      </c>
      <c r="D204" s="17">
        <v>41243</v>
      </c>
      <c r="E204">
        <v>709</v>
      </c>
      <c r="F204" s="18">
        <v>378763</v>
      </c>
      <c r="G204" s="19">
        <v>2.7549999999999999</v>
      </c>
      <c r="H204" s="11">
        <v>1374.8203266787659</v>
      </c>
    </row>
    <row r="205" spans="1:8" x14ac:dyDescent="0.25">
      <c r="A205">
        <v>230</v>
      </c>
      <c r="B205" t="s">
        <v>42</v>
      </c>
      <c r="C205" t="s">
        <v>65</v>
      </c>
      <c r="D205" s="17">
        <v>41318</v>
      </c>
      <c r="E205">
        <v>634</v>
      </c>
      <c r="F205" s="18">
        <v>941337</v>
      </c>
      <c r="G205" s="19">
        <v>3.351</v>
      </c>
      <c r="H205" s="11">
        <v>2809.1226499552372</v>
      </c>
    </row>
    <row r="206" spans="1:8" x14ac:dyDescent="0.25">
      <c r="A206">
        <v>158</v>
      </c>
      <c r="B206" t="s">
        <v>46</v>
      </c>
      <c r="C206" t="s">
        <v>65</v>
      </c>
      <c r="D206" s="17">
        <v>41321</v>
      </c>
      <c r="E206">
        <v>631</v>
      </c>
      <c r="F206" s="18">
        <v>475383</v>
      </c>
      <c r="G206" s="19">
        <v>2.7789999999999999</v>
      </c>
      <c r="H206" s="11">
        <v>1710.6261245052178</v>
      </c>
    </row>
    <row r="207" spans="1:8" x14ac:dyDescent="0.25">
      <c r="A207">
        <v>108</v>
      </c>
      <c r="B207" t="s">
        <v>46</v>
      </c>
      <c r="C207" t="s">
        <v>65</v>
      </c>
      <c r="D207" s="17">
        <v>41324</v>
      </c>
      <c r="E207">
        <v>628</v>
      </c>
      <c r="F207" s="18">
        <v>126154</v>
      </c>
      <c r="G207" s="19">
        <v>3.629</v>
      </c>
      <c r="H207" s="11">
        <v>347.627445577294</v>
      </c>
    </row>
    <row r="208" spans="1:8" x14ac:dyDescent="0.25">
      <c r="A208">
        <v>129</v>
      </c>
      <c r="B208" t="s">
        <v>50</v>
      </c>
      <c r="C208" t="s">
        <v>65</v>
      </c>
      <c r="D208" s="17">
        <v>41330</v>
      </c>
      <c r="E208">
        <v>622</v>
      </c>
      <c r="F208" s="18">
        <v>433496</v>
      </c>
      <c r="G208" s="19">
        <v>3.2810000000000001</v>
      </c>
      <c r="H208" s="11">
        <v>1321.2313319110026</v>
      </c>
    </row>
    <row r="209" spans="1:8" x14ac:dyDescent="0.25">
      <c r="A209">
        <v>215</v>
      </c>
      <c r="B209" t="s">
        <v>51</v>
      </c>
      <c r="C209" t="s">
        <v>65</v>
      </c>
      <c r="D209" s="17">
        <v>41336</v>
      </c>
      <c r="E209">
        <v>616</v>
      </c>
      <c r="F209" s="18">
        <v>579566</v>
      </c>
      <c r="G209" s="19">
        <v>2.7149999999999999</v>
      </c>
      <c r="H209" s="11">
        <v>2134.681399631676</v>
      </c>
    </row>
    <row r="210" spans="1:8" x14ac:dyDescent="0.25">
      <c r="A210">
        <v>195</v>
      </c>
      <c r="B210" t="s">
        <v>51</v>
      </c>
      <c r="C210" t="s">
        <v>65</v>
      </c>
      <c r="D210" s="17">
        <v>41445</v>
      </c>
      <c r="E210">
        <v>507</v>
      </c>
      <c r="F210" s="18">
        <v>300381</v>
      </c>
      <c r="G210" s="19">
        <v>3.05</v>
      </c>
      <c r="H210" s="11">
        <v>984.85573770491817</v>
      </c>
    </row>
    <row r="211" spans="1:8" x14ac:dyDescent="0.25">
      <c r="A211">
        <v>227</v>
      </c>
      <c r="B211" t="s">
        <v>48</v>
      </c>
      <c r="C211" t="s">
        <v>65</v>
      </c>
      <c r="D211" s="17">
        <v>41449</v>
      </c>
      <c r="E211">
        <v>503</v>
      </c>
      <c r="F211" s="18">
        <v>908771</v>
      </c>
      <c r="G211" s="19">
        <v>3.2690000000000001</v>
      </c>
      <c r="H211" s="11">
        <v>2779.9663505659223</v>
      </c>
    </row>
    <row r="212" spans="1:8" x14ac:dyDescent="0.25">
      <c r="A212">
        <v>239</v>
      </c>
      <c r="B212" t="s">
        <v>50</v>
      </c>
      <c r="C212" t="s">
        <v>65</v>
      </c>
      <c r="D212" s="17">
        <v>41451</v>
      </c>
      <c r="E212">
        <v>501</v>
      </c>
      <c r="F212" s="18">
        <v>512266</v>
      </c>
      <c r="G212" s="19">
        <v>2.875</v>
      </c>
      <c r="H212" s="11">
        <v>1781.7947826086956</v>
      </c>
    </row>
    <row r="213" spans="1:8" x14ac:dyDescent="0.25">
      <c r="A213">
        <v>198</v>
      </c>
      <c r="B213" t="s">
        <v>46</v>
      </c>
      <c r="C213" t="s">
        <v>65</v>
      </c>
      <c r="D213" s="17">
        <v>41486</v>
      </c>
      <c r="E213">
        <v>466</v>
      </c>
      <c r="F213" s="18">
        <v>57155</v>
      </c>
      <c r="G213" s="19">
        <v>3.14</v>
      </c>
      <c r="H213" s="11">
        <v>2730.3343949044583</v>
      </c>
    </row>
    <row r="214" spans="1:8" x14ac:dyDescent="0.25">
      <c r="A214">
        <v>63</v>
      </c>
      <c r="B214" t="s">
        <v>47</v>
      </c>
      <c r="C214" t="s">
        <v>65</v>
      </c>
      <c r="D214" s="17">
        <v>41498</v>
      </c>
      <c r="E214">
        <v>454</v>
      </c>
      <c r="F214" s="18">
        <v>725048</v>
      </c>
      <c r="G214" s="19">
        <v>2.7730000000000001</v>
      </c>
      <c r="H214" s="11">
        <v>2614.6700324558242</v>
      </c>
    </row>
    <row r="215" spans="1:8" x14ac:dyDescent="0.25">
      <c r="A215">
        <v>192</v>
      </c>
      <c r="B215" t="s">
        <v>45</v>
      </c>
      <c r="C215" t="s">
        <v>65</v>
      </c>
      <c r="D215" s="17">
        <v>41539</v>
      </c>
      <c r="E215">
        <v>413</v>
      </c>
      <c r="F215" s="18">
        <v>184858</v>
      </c>
      <c r="G215" s="19">
        <v>3.2669999999999999</v>
      </c>
      <c r="H215" s="11">
        <v>565.83409856137132</v>
      </c>
    </row>
    <row r="216" spans="1:8" x14ac:dyDescent="0.25">
      <c r="A216">
        <v>47</v>
      </c>
      <c r="B216" t="s">
        <v>48</v>
      </c>
      <c r="C216" t="s">
        <v>65</v>
      </c>
      <c r="D216" s="17">
        <v>41652</v>
      </c>
      <c r="E216">
        <v>300</v>
      </c>
      <c r="F216" s="18">
        <v>323627</v>
      </c>
      <c r="G216" s="19">
        <v>3.3969999999999998</v>
      </c>
      <c r="H216" s="11">
        <v>952.68472181336472</v>
      </c>
    </row>
    <row r="217" spans="1:8" x14ac:dyDescent="0.25">
      <c r="A217">
        <v>159</v>
      </c>
      <c r="B217" t="s">
        <v>50</v>
      </c>
      <c r="C217" t="s">
        <v>65</v>
      </c>
      <c r="D217" s="17">
        <v>41662</v>
      </c>
      <c r="E217">
        <v>290</v>
      </c>
      <c r="F217" s="18">
        <v>782928</v>
      </c>
      <c r="G217" s="19">
        <v>2.9409999999999998</v>
      </c>
      <c r="H217" s="11">
        <v>2662.1149268956137</v>
      </c>
    </row>
    <row r="218" spans="1:8" x14ac:dyDescent="0.25">
      <c r="A218">
        <v>260</v>
      </c>
      <c r="B218" t="s">
        <v>42</v>
      </c>
      <c r="C218" t="s">
        <v>65</v>
      </c>
      <c r="D218" s="17">
        <v>41686</v>
      </c>
      <c r="E218">
        <v>266</v>
      </c>
      <c r="F218" s="18">
        <v>437631</v>
      </c>
      <c r="G218" s="19">
        <v>3.2290000000000001</v>
      </c>
      <c r="H218" s="11">
        <v>1355.3143388045835</v>
      </c>
    </row>
    <row r="219" spans="1:8" x14ac:dyDescent="0.25">
      <c r="A219">
        <v>251</v>
      </c>
      <c r="B219" t="s">
        <v>49</v>
      </c>
      <c r="C219" t="s">
        <v>65</v>
      </c>
      <c r="D219" s="17">
        <v>41717</v>
      </c>
      <c r="E219">
        <v>235</v>
      </c>
      <c r="F219" s="18">
        <v>181893</v>
      </c>
      <c r="G219" s="19">
        <v>2.758</v>
      </c>
      <c r="H219" s="11">
        <v>659.5105148658447</v>
      </c>
    </row>
    <row r="220" spans="1:8" x14ac:dyDescent="0.25">
      <c r="A220">
        <v>110</v>
      </c>
      <c r="B220" t="s">
        <v>42</v>
      </c>
      <c r="C220" t="s">
        <v>65</v>
      </c>
      <c r="D220" s="17">
        <v>41725</v>
      </c>
      <c r="E220">
        <v>227</v>
      </c>
      <c r="F220" s="18">
        <v>29713</v>
      </c>
      <c r="G220" s="19">
        <v>2.9780000000000002</v>
      </c>
      <c r="H220" s="11">
        <v>1496.6252518468771</v>
      </c>
    </row>
    <row r="221" spans="1:8" x14ac:dyDescent="0.25">
      <c r="A221">
        <v>136</v>
      </c>
      <c r="B221" t="s">
        <v>53</v>
      </c>
      <c r="C221" t="s">
        <v>65</v>
      </c>
      <c r="D221" s="17">
        <v>41760</v>
      </c>
      <c r="E221">
        <v>192</v>
      </c>
      <c r="F221" s="18">
        <v>116060</v>
      </c>
      <c r="G221" s="19">
        <v>3.157</v>
      </c>
      <c r="H221" s="11">
        <v>367.62749445676275</v>
      </c>
    </row>
    <row r="222" spans="1:8" x14ac:dyDescent="0.25">
      <c r="A222">
        <v>268</v>
      </c>
      <c r="B222" t="s">
        <v>46</v>
      </c>
      <c r="C222" t="s">
        <v>65</v>
      </c>
      <c r="D222" s="17">
        <v>41820</v>
      </c>
      <c r="E222">
        <v>132</v>
      </c>
      <c r="F222" s="18">
        <v>672268</v>
      </c>
      <c r="G222" s="19">
        <v>3.6080000000000001</v>
      </c>
      <c r="H222" s="11">
        <v>1863.270509977827</v>
      </c>
    </row>
    <row r="223" spans="1:8" x14ac:dyDescent="0.25">
      <c r="A223">
        <v>213</v>
      </c>
      <c r="B223" t="s">
        <v>47</v>
      </c>
      <c r="C223" t="s">
        <v>65</v>
      </c>
      <c r="D223" s="17">
        <v>41840</v>
      </c>
      <c r="E223">
        <v>112</v>
      </c>
      <c r="F223" s="18">
        <v>166635</v>
      </c>
      <c r="G223" s="19">
        <v>2.859</v>
      </c>
      <c r="H223" s="11">
        <v>582.84365162644281</v>
      </c>
    </row>
    <row r="224" spans="1:8" x14ac:dyDescent="0.25">
      <c r="A224">
        <v>181</v>
      </c>
      <c r="B224" t="s">
        <v>49</v>
      </c>
      <c r="C224" t="s">
        <v>65</v>
      </c>
      <c r="D224" s="17">
        <v>41873</v>
      </c>
      <c r="E224">
        <v>79</v>
      </c>
      <c r="F224" s="18">
        <v>717896</v>
      </c>
      <c r="G224" s="19">
        <v>2.7829999999999999</v>
      </c>
      <c r="H224" s="11">
        <v>2579.5759971254042</v>
      </c>
    </row>
    <row r="225" spans="1:8" x14ac:dyDescent="0.25">
      <c r="A225">
        <v>112</v>
      </c>
      <c r="B225" t="s">
        <v>45</v>
      </c>
      <c r="C225" t="s">
        <v>65</v>
      </c>
      <c r="D225" s="17">
        <v>41879</v>
      </c>
      <c r="E225">
        <v>73</v>
      </c>
      <c r="F225" s="18">
        <v>490845</v>
      </c>
      <c r="G225" s="19">
        <v>3.2160000000000002</v>
      </c>
      <c r="H225" s="11">
        <v>1526.2593283582089</v>
      </c>
    </row>
    <row r="226" spans="1:8" x14ac:dyDescent="0.25">
      <c r="A226">
        <v>88</v>
      </c>
      <c r="B226" t="s">
        <v>46</v>
      </c>
      <c r="C226" t="s">
        <v>65</v>
      </c>
      <c r="D226" s="17">
        <v>41917</v>
      </c>
      <c r="E226">
        <v>35</v>
      </c>
      <c r="F226" s="18">
        <v>257217</v>
      </c>
      <c r="G226" s="19">
        <v>3.27</v>
      </c>
      <c r="H226" s="11">
        <v>786.59633027522943</v>
      </c>
    </row>
    <row r="227" spans="1:8" x14ac:dyDescent="0.25">
      <c r="A227">
        <v>269</v>
      </c>
      <c r="B227" t="s">
        <v>50</v>
      </c>
      <c r="C227" t="s">
        <v>65</v>
      </c>
      <c r="D227" s="17">
        <v>41944</v>
      </c>
      <c r="E227">
        <v>8</v>
      </c>
      <c r="F227" s="18">
        <v>707432</v>
      </c>
      <c r="G227" s="19">
        <v>3.669</v>
      </c>
      <c r="H227" s="11">
        <v>1928.133006268738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"/>
  <sheetViews>
    <sheetView zoomScaleNormal="100" workbookViewId="0">
      <selection activeCell="L5" sqref="L5"/>
    </sheetView>
  </sheetViews>
  <sheetFormatPr baseColWidth="10" defaultRowHeight="15" x14ac:dyDescent="0.25"/>
  <cols>
    <col min="1" max="1" width="7" bestFit="1" customWidth="1"/>
    <col min="2" max="2" width="27.140625" customWidth="1"/>
    <col min="3" max="3" width="16.140625" customWidth="1"/>
    <col min="4" max="4" width="12.85546875" customWidth="1"/>
    <col min="5" max="5" width="7.28515625" customWidth="1"/>
    <col min="6" max="6" width="13.42578125" bestFit="1" customWidth="1"/>
    <col min="7" max="7" width="12.85546875" customWidth="1"/>
    <col min="8" max="8" width="15.140625" customWidth="1"/>
  </cols>
  <sheetData>
    <row r="1" spans="1:11" ht="30" x14ac:dyDescent="0.25">
      <c r="A1" s="22" t="s">
        <v>35</v>
      </c>
      <c r="B1" s="22" t="s">
        <v>36</v>
      </c>
      <c r="C1" s="22" t="s">
        <v>37</v>
      </c>
      <c r="D1" s="22" t="s">
        <v>0</v>
      </c>
      <c r="E1" s="22" t="s">
        <v>38</v>
      </c>
      <c r="F1" s="22" t="s">
        <v>39</v>
      </c>
      <c r="G1" s="22" t="s">
        <v>40</v>
      </c>
      <c r="H1" s="22" t="s">
        <v>41</v>
      </c>
      <c r="I1" s="22" t="s">
        <v>71</v>
      </c>
      <c r="J1" s="22" t="s">
        <v>72</v>
      </c>
      <c r="K1" s="22" t="s">
        <v>73</v>
      </c>
    </row>
    <row r="2" spans="1:11" x14ac:dyDescent="0.25">
      <c r="A2">
        <v>270</v>
      </c>
      <c r="B2" t="s">
        <v>42</v>
      </c>
      <c r="C2" t="s">
        <v>43</v>
      </c>
      <c r="D2" s="17">
        <v>41015</v>
      </c>
      <c r="E2">
        <v>937</v>
      </c>
      <c r="F2" s="18">
        <v>499550</v>
      </c>
      <c r="G2" s="19">
        <v>3.69</v>
      </c>
      <c r="H2" s="11">
        <v>1353.7940379403794</v>
      </c>
      <c r="I2" s="11"/>
      <c r="J2" s="11"/>
      <c r="K2" s="11"/>
    </row>
    <row r="3" spans="1:11" x14ac:dyDescent="0.25">
      <c r="A3">
        <v>64</v>
      </c>
      <c r="B3" t="s">
        <v>44</v>
      </c>
      <c r="C3" t="s">
        <v>43</v>
      </c>
      <c r="D3" s="17">
        <v>41322</v>
      </c>
      <c r="E3">
        <v>630</v>
      </c>
      <c r="F3" s="18">
        <v>651824</v>
      </c>
      <c r="G3" s="19">
        <v>3.0640000000000001</v>
      </c>
      <c r="H3" s="11">
        <v>2127.3629242819843</v>
      </c>
      <c r="I3" s="11"/>
      <c r="J3" s="11"/>
      <c r="K3" s="11"/>
    </row>
    <row r="4" spans="1:11" x14ac:dyDescent="0.25">
      <c r="A4">
        <v>54</v>
      </c>
      <c r="B4" t="s">
        <v>44</v>
      </c>
      <c r="C4" t="s">
        <v>43</v>
      </c>
      <c r="D4" s="17">
        <v>41351</v>
      </c>
      <c r="E4">
        <v>601</v>
      </c>
      <c r="F4" s="18">
        <v>491324</v>
      </c>
      <c r="G4" s="19">
        <v>3.5590000000000002</v>
      </c>
      <c r="H4" s="11">
        <v>1380.5113796010116</v>
      </c>
      <c r="I4" s="11"/>
      <c r="J4" s="11"/>
      <c r="K4" s="11"/>
    </row>
    <row r="5" spans="1:11" x14ac:dyDescent="0.25">
      <c r="A5">
        <v>162</v>
      </c>
      <c r="B5" t="s">
        <v>45</v>
      </c>
      <c r="C5" t="s">
        <v>43</v>
      </c>
      <c r="D5" s="17">
        <v>41372</v>
      </c>
      <c r="E5">
        <v>580</v>
      </c>
      <c r="F5" s="18">
        <v>137294</v>
      </c>
      <c r="G5" s="19">
        <v>3.3519999999999999</v>
      </c>
      <c r="H5" s="11">
        <v>409.58830548926016</v>
      </c>
      <c r="I5" s="11"/>
      <c r="J5" s="11"/>
      <c r="K5" s="11"/>
    </row>
    <row r="6" spans="1:11" x14ac:dyDescent="0.25">
      <c r="A6">
        <v>148</v>
      </c>
      <c r="B6" t="s">
        <v>46</v>
      </c>
      <c r="C6" t="s">
        <v>43</v>
      </c>
      <c r="D6" s="17">
        <v>41433</v>
      </c>
      <c r="E6">
        <v>519</v>
      </c>
      <c r="F6" s="18">
        <v>712314</v>
      </c>
      <c r="G6" s="19">
        <v>3.59</v>
      </c>
      <c r="H6" s="11">
        <v>1984.1615598885794</v>
      </c>
      <c r="I6" s="11"/>
      <c r="J6" s="11"/>
      <c r="K6" s="11"/>
    </row>
    <row r="7" spans="1:11" x14ac:dyDescent="0.25">
      <c r="A7">
        <v>172</v>
      </c>
      <c r="B7" t="s">
        <v>45</v>
      </c>
      <c r="C7" t="s">
        <v>43</v>
      </c>
      <c r="D7" s="17">
        <v>41448</v>
      </c>
      <c r="E7">
        <v>504</v>
      </c>
      <c r="F7" s="18">
        <v>469551</v>
      </c>
      <c r="G7" s="19">
        <v>3.504</v>
      </c>
      <c r="H7" s="11">
        <v>1340.0428082191781</v>
      </c>
      <c r="I7" s="11"/>
      <c r="J7" s="11"/>
      <c r="K7" s="11"/>
    </row>
    <row r="8" spans="1:11" x14ac:dyDescent="0.25">
      <c r="A8">
        <v>188</v>
      </c>
      <c r="B8" t="s">
        <v>46</v>
      </c>
      <c r="C8" t="s">
        <v>43</v>
      </c>
      <c r="D8" s="17">
        <v>41450</v>
      </c>
      <c r="E8">
        <v>502</v>
      </c>
      <c r="F8" s="18">
        <v>120705</v>
      </c>
      <c r="G8" s="19">
        <v>3.6720000000000002</v>
      </c>
      <c r="H8" s="11">
        <v>328.71732026143792</v>
      </c>
      <c r="I8" s="11"/>
      <c r="J8" s="11"/>
      <c r="K8" s="11"/>
    </row>
    <row r="9" spans="1:11" x14ac:dyDescent="0.25">
      <c r="A9">
        <v>233</v>
      </c>
      <c r="B9" t="s">
        <v>47</v>
      </c>
      <c r="C9" t="s">
        <v>43</v>
      </c>
      <c r="D9" s="17">
        <v>41507</v>
      </c>
      <c r="E9">
        <v>445</v>
      </c>
      <c r="F9" s="18">
        <v>498443</v>
      </c>
      <c r="G9" s="19">
        <v>3.1230000000000002</v>
      </c>
      <c r="H9" s="11">
        <v>1596.0390650016009</v>
      </c>
      <c r="I9" s="11"/>
      <c r="J9" s="11"/>
      <c r="K9" s="11"/>
    </row>
    <row r="10" spans="1:11" x14ac:dyDescent="0.25">
      <c r="A10">
        <v>137</v>
      </c>
      <c r="B10" t="s">
        <v>48</v>
      </c>
      <c r="C10" t="s">
        <v>43</v>
      </c>
      <c r="D10" s="17">
        <v>41546</v>
      </c>
      <c r="E10">
        <v>406</v>
      </c>
      <c r="F10" s="18">
        <v>524480</v>
      </c>
      <c r="G10" s="19">
        <v>2.9860000000000002</v>
      </c>
      <c r="H10" s="11">
        <v>1756.463496316142</v>
      </c>
      <c r="I10" s="11"/>
      <c r="J10" s="11"/>
      <c r="K10" s="11"/>
    </row>
    <row r="11" spans="1:11" x14ac:dyDescent="0.25">
      <c r="A11">
        <v>111</v>
      </c>
      <c r="B11" t="s">
        <v>49</v>
      </c>
      <c r="C11" t="s">
        <v>43</v>
      </c>
      <c r="D11" s="17">
        <v>41637</v>
      </c>
      <c r="E11">
        <v>315</v>
      </c>
      <c r="F11" s="18">
        <v>817842</v>
      </c>
      <c r="G11" s="19">
        <v>2.7080000000000002</v>
      </c>
      <c r="H11" s="11">
        <v>3020.0960118168387</v>
      </c>
      <c r="I11" s="11"/>
      <c r="J11" s="11"/>
      <c r="K11" s="11"/>
    </row>
    <row r="12" spans="1:11" x14ac:dyDescent="0.25">
      <c r="A12">
        <v>167</v>
      </c>
      <c r="B12" t="s">
        <v>48</v>
      </c>
      <c r="C12" t="s">
        <v>43</v>
      </c>
      <c r="D12" s="17">
        <v>41640</v>
      </c>
      <c r="E12">
        <v>312</v>
      </c>
      <c r="F12" s="18">
        <v>191969</v>
      </c>
      <c r="G12" s="19">
        <v>3.411</v>
      </c>
      <c r="H12" s="11">
        <v>562.79390208150096</v>
      </c>
      <c r="I12" s="11"/>
      <c r="J12" s="11"/>
      <c r="K12" s="11"/>
    </row>
    <row r="13" spans="1:11" x14ac:dyDescent="0.25">
      <c r="A13">
        <v>61</v>
      </c>
      <c r="B13" t="s">
        <v>49</v>
      </c>
      <c r="C13" t="s">
        <v>43</v>
      </c>
      <c r="D13" s="17">
        <v>41646</v>
      </c>
      <c r="E13">
        <v>306</v>
      </c>
      <c r="F13" s="18">
        <v>604762</v>
      </c>
      <c r="G13" s="19">
        <v>3.0329999999999999</v>
      </c>
      <c r="H13" s="11">
        <v>1993.9399934058688</v>
      </c>
      <c r="I13" s="11"/>
      <c r="J13" s="11"/>
      <c r="K13" s="11"/>
    </row>
    <row r="14" spans="1:11" x14ac:dyDescent="0.25">
      <c r="A14">
        <v>149</v>
      </c>
      <c r="B14" t="s">
        <v>50</v>
      </c>
      <c r="C14" t="s">
        <v>43</v>
      </c>
      <c r="D14" s="17">
        <v>41664</v>
      </c>
      <c r="E14">
        <v>288</v>
      </c>
      <c r="F14" s="18">
        <v>338294</v>
      </c>
      <c r="G14" s="19">
        <v>3.2509999999999999</v>
      </c>
      <c r="H14" s="11">
        <v>1040.5844355582899</v>
      </c>
      <c r="I14" s="11"/>
      <c r="J14" s="11"/>
      <c r="K14" s="11"/>
    </row>
    <row r="15" spans="1:11" x14ac:dyDescent="0.25">
      <c r="A15">
        <v>161</v>
      </c>
      <c r="B15" t="s">
        <v>49</v>
      </c>
      <c r="C15" t="s">
        <v>43</v>
      </c>
      <c r="D15" s="17">
        <v>41698</v>
      </c>
      <c r="E15">
        <v>254</v>
      </c>
      <c r="F15" s="18">
        <v>829977</v>
      </c>
      <c r="G15" s="19">
        <v>3.6709999999999998</v>
      </c>
      <c r="H15" s="11">
        <v>2260.9016616725689</v>
      </c>
      <c r="I15" s="11"/>
      <c r="J15" s="11"/>
      <c r="K15" s="11"/>
    </row>
    <row r="16" spans="1:11" x14ac:dyDescent="0.25">
      <c r="A16">
        <v>101</v>
      </c>
      <c r="B16" t="s">
        <v>49</v>
      </c>
      <c r="C16" t="s">
        <v>43</v>
      </c>
      <c r="D16" s="17">
        <v>41711</v>
      </c>
      <c r="E16">
        <v>241</v>
      </c>
      <c r="F16" s="18">
        <v>130920</v>
      </c>
      <c r="G16" s="19">
        <v>3.044</v>
      </c>
      <c r="H16" s="11">
        <v>430.09198423127464</v>
      </c>
      <c r="I16" s="11"/>
      <c r="J16" s="11"/>
      <c r="K16" s="11"/>
    </row>
    <row r="17" spans="1:11" x14ac:dyDescent="0.25">
      <c r="A17">
        <v>193</v>
      </c>
      <c r="B17" t="s">
        <v>47</v>
      </c>
      <c r="C17" t="s">
        <v>43</v>
      </c>
      <c r="D17" s="17">
        <v>41723</v>
      </c>
      <c r="E17">
        <v>229</v>
      </c>
      <c r="F17" s="18">
        <v>763397</v>
      </c>
      <c r="G17" s="19">
        <v>2.8340000000000001</v>
      </c>
      <c r="H17" s="11">
        <v>2693.7085391672549</v>
      </c>
      <c r="I17" s="11"/>
      <c r="J17" s="11"/>
      <c r="K17" s="11"/>
    </row>
    <row r="18" spans="1:11" x14ac:dyDescent="0.25">
      <c r="A18">
        <v>135</v>
      </c>
      <c r="B18" t="s">
        <v>51</v>
      </c>
      <c r="C18" t="s">
        <v>43</v>
      </c>
      <c r="D18" s="17">
        <v>41730</v>
      </c>
      <c r="E18">
        <v>222</v>
      </c>
      <c r="F18" s="18">
        <v>873752</v>
      </c>
      <c r="G18" s="19">
        <v>2.956</v>
      </c>
      <c r="H18" s="11">
        <v>2955.8592692828151</v>
      </c>
      <c r="I18" s="11"/>
      <c r="J18" s="11"/>
      <c r="K18" s="11"/>
    </row>
    <row r="19" spans="1:11" x14ac:dyDescent="0.25">
      <c r="A19">
        <v>208</v>
      </c>
      <c r="B19" t="s">
        <v>46</v>
      </c>
      <c r="C19" t="s">
        <v>43</v>
      </c>
      <c r="D19" s="17">
        <v>41735</v>
      </c>
      <c r="E19">
        <v>217</v>
      </c>
      <c r="F19" s="18">
        <v>379796</v>
      </c>
      <c r="G19" s="19">
        <v>3.5619999999999998</v>
      </c>
      <c r="H19" s="11">
        <v>1066.2436833239753</v>
      </c>
      <c r="I19" s="11"/>
      <c r="J19" s="11"/>
      <c r="K19" s="11"/>
    </row>
    <row r="20" spans="1:11" x14ac:dyDescent="0.25">
      <c r="A20">
        <v>118</v>
      </c>
      <c r="B20" t="s">
        <v>46</v>
      </c>
      <c r="C20" t="s">
        <v>43</v>
      </c>
      <c r="D20" s="17">
        <v>41739</v>
      </c>
      <c r="E20">
        <v>213</v>
      </c>
      <c r="F20" s="18">
        <v>652754</v>
      </c>
      <c r="G20" s="19">
        <v>3.6720000000000002</v>
      </c>
      <c r="H20" s="11">
        <v>1777.6525054466229</v>
      </c>
      <c r="I20" s="11"/>
      <c r="J20" s="11"/>
      <c r="K20" s="11"/>
    </row>
    <row r="21" spans="1:11" x14ac:dyDescent="0.25">
      <c r="A21">
        <v>261</v>
      </c>
      <c r="B21" t="s">
        <v>49</v>
      </c>
      <c r="C21" t="s">
        <v>43</v>
      </c>
      <c r="D21" s="17">
        <v>41807</v>
      </c>
      <c r="E21">
        <v>145</v>
      </c>
      <c r="F21" s="18">
        <v>151946</v>
      </c>
      <c r="G21" s="19">
        <v>2.9590000000000001</v>
      </c>
      <c r="H21" s="11">
        <v>513.50456235214597</v>
      </c>
      <c r="I21" s="11"/>
      <c r="J21" s="11"/>
      <c r="K21" s="11"/>
    </row>
    <row r="22" spans="1:11" x14ac:dyDescent="0.25">
      <c r="A22">
        <v>84</v>
      </c>
      <c r="B22" t="s">
        <v>44</v>
      </c>
      <c r="C22" t="s">
        <v>43</v>
      </c>
      <c r="D22" s="17">
        <v>41812</v>
      </c>
      <c r="E22">
        <v>140</v>
      </c>
      <c r="F22" s="18">
        <v>268501</v>
      </c>
      <c r="G22" s="19">
        <v>3.6749999999999998</v>
      </c>
      <c r="H22" s="11">
        <v>730.61496598639451</v>
      </c>
      <c r="I22" s="11"/>
      <c r="J22" s="11"/>
      <c r="K22" s="11"/>
    </row>
    <row r="23" spans="1:11" x14ac:dyDescent="0.25">
      <c r="A23">
        <v>174</v>
      </c>
      <c r="B23" t="s">
        <v>44</v>
      </c>
      <c r="C23" t="s">
        <v>43</v>
      </c>
      <c r="D23" s="17">
        <v>41904</v>
      </c>
      <c r="E23">
        <v>48</v>
      </c>
      <c r="F23" s="18">
        <v>285949</v>
      </c>
      <c r="G23" s="19">
        <v>3.4609999999999999</v>
      </c>
      <c r="H23" s="11">
        <v>826.20340941924292</v>
      </c>
      <c r="I23" s="11"/>
      <c r="J23" s="11"/>
      <c r="K23" s="11"/>
    </row>
    <row r="24" spans="1:11" x14ac:dyDescent="0.25">
      <c r="A24">
        <v>77</v>
      </c>
      <c r="B24" t="s">
        <v>48</v>
      </c>
      <c r="C24" t="s">
        <v>43</v>
      </c>
      <c r="D24" s="17">
        <v>41917</v>
      </c>
      <c r="E24">
        <v>35</v>
      </c>
      <c r="F24" s="18">
        <v>437698</v>
      </c>
      <c r="G24" s="19">
        <v>3.3330000000000002</v>
      </c>
      <c r="H24" s="11">
        <v>1313.2253225322531</v>
      </c>
      <c r="I24" s="11"/>
      <c r="J24" s="11"/>
      <c r="K24" s="11"/>
    </row>
    <row r="25" spans="1:11" x14ac:dyDescent="0.25">
      <c r="A25">
        <v>122</v>
      </c>
      <c r="B25" t="s">
        <v>45</v>
      </c>
      <c r="C25" t="s">
        <v>43</v>
      </c>
      <c r="D25" s="17">
        <v>41923</v>
      </c>
      <c r="E25">
        <v>29</v>
      </c>
      <c r="F25" s="18">
        <v>537006</v>
      </c>
      <c r="G25" s="19">
        <v>3.379</v>
      </c>
      <c r="H25" s="11">
        <v>1589.24533885765</v>
      </c>
      <c r="I25" s="11"/>
      <c r="J25" s="11"/>
      <c r="K25" s="11"/>
    </row>
    <row r="26" spans="1:11" x14ac:dyDescent="0.25">
      <c r="A26">
        <v>71</v>
      </c>
      <c r="B26" t="s">
        <v>49</v>
      </c>
      <c r="C26" t="s">
        <v>52</v>
      </c>
      <c r="D26" s="17">
        <v>40989</v>
      </c>
      <c r="E26">
        <v>963</v>
      </c>
      <c r="F26" s="18">
        <v>659216</v>
      </c>
      <c r="G26" s="19">
        <v>3.077</v>
      </c>
      <c r="H26" s="11">
        <v>2142.3984400389991</v>
      </c>
      <c r="I26" s="11"/>
      <c r="J26" s="11"/>
      <c r="K26" s="11"/>
    </row>
    <row r="27" spans="1:11" x14ac:dyDescent="0.25">
      <c r="A27">
        <v>253</v>
      </c>
      <c r="B27" t="s">
        <v>47</v>
      </c>
      <c r="C27" t="s">
        <v>52</v>
      </c>
      <c r="D27" s="17">
        <v>41060</v>
      </c>
      <c r="E27">
        <v>892</v>
      </c>
      <c r="F27" s="18">
        <v>83503</v>
      </c>
      <c r="G27" s="19">
        <v>3.0619999999999998</v>
      </c>
      <c r="H27" s="11">
        <v>4090.610711952972</v>
      </c>
      <c r="I27" s="11"/>
      <c r="J27" s="11"/>
      <c r="K27" s="11"/>
    </row>
    <row r="28" spans="1:11" x14ac:dyDescent="0.25">
      <c r="A28">
        <v>85</v>
      </c>
      <c r="B28" t="s">
        <v>51</v>
      </c>
      <c r="C28" t="s">
        <v>52</v>
      </c>
      <c r="D28" s="17">
        <v>41085</v>
      </c>
      <c r="E28">
        <v>867</v>
      </c>
      <c r="F28" s="18">
        <v>119861</v>
      </c>
      <c r="G28" s="19">
        <v>3.625</v>
      </c>
      <c r="H28" s="11">
        <v>330.65103448275863</v>
      </c>
      <c r="I28" s="11"/>
      <c r="J28" s="11"/>
      <c r="K28" s="11"/>
    </row>
    <row r="29" spans="1:11" x14ac:dyDescent="0.25">
      <c r="A29">
        <v>104</v>
      </c>
      <c r="B29" t="s">
        <v>44</v>
      </c>
      <c r="C29" t="s">
        <v>52</v>
      </c>
      <c r="D29" s="17">
        <v>41319</v>
      </c>
      <c r="E29">
        <v>633</v>
      </c>
      <c r="F29" s="18">
        <v>742288</v>
      </c>
      <c r="G29" s="19">
        <v>2.8849999999999998</v>
      </c>
      <c r="H29" s="11">
        <v>2572.9220103986136</v>
      </c>
      <c r="I29" s="11"/>
      <c r="J29" s="11"/>
      <c r="K29" s="11"/>
    </row>
    <row r="30" spans="1:11" x14ac:dyDescent="0.25">
      <c r="A30">
        <v>242</v>
      </c>
      <c r="B30" t="s">
        <v>45</v>
      </c>
      <c r="C30" t="s">
        <v>52</v>
      </c>
      <c r="D30" s="17">
        <v>41426</v>
      </c>
      <c r="E30">
        <v>526</v>
      </c>
      <c r="F30" s="18">
        <v>536234</v>
      </c>
      <c r="G30" s="19">
        <v>3.6429999999999998</v>
      </c>
      <c r="H30" s="11">
        <v>1471.9571781498764</v>
      </c>
      <c r="I30" s="11"/>
      <c r="J30" s="11"/>
      <c r="K30" s="11"/>
    </row>
    <row r="31" spans="1:11" x14ac:dyDescent="0.25">
      <c r="A31">
        <v>209</v>
      </c>
      <c r="B31" t="s">
        <v>50</v>
      </c>
      <c r="C31" t="s">
        <v>52</v>
      </c>
      <c r="D31" s="17">
        <v>41549</v>
      </c>
      <c r="E31">
        <v>403</v>
      </c>
      <c r="F31" s="18">
        <v>161812</v>
      </c>
      <c r="G31" s="19">
        <v>2.8359999999999999</v>
      </c>
      <c r="H31" s="11">
        <v>570.56417489421722</v>
      </c>
      <c r="I31" s="11"/>
      <c r="J31" s="11"/>
      <c r="K31" s="11"/>
    </row>
    <row r="32" spans="1:11" x14ac:dyDescent="0.25">
      <c r="A32">
        <v>142</v>
      </c>
      <c r="B32" t="s">
        <v>45</v>
      </c>
      <c r="C32" t="s">
        <v>52</v>
      </c>
      <c r="D32" s="17">
        <v>41584</v>
      </c>
      <c r="E32">
        <v>368</v>
      </c>
      <c r="F32" s="18">
        <v>624425</v>
      </c>
      <c r="G32" s="19">
        <v>3.1259999999999999</v>
      </c>
      <c r="H32" s="11">
        <v>1997.5207933461293</v>
      </c>
      <c r="I32" s="11"/>
      <c r="J32" s="11"/>
      <c r="K32" s="11"/>
    </row>
    <row r="33" spans="1:11" x14ac:dyDescent="0.25">
      <c r="A33">
        <v>255</v>
      </c>
      <c r="B33" t="s">
        <v>51</v>
      </c>
      <c r="C33" t="s">
        <v>52</v>
      </c>
      <c r="D33" s="17">
        <v>41634</v>
      </c>
      <c r="E33">
        <v>318</v>
      </c>
      <c r="F33" s="18">
        <v>532374</v>
      </c>
      <c r="G33" s="19">
        <v>3.6030000000000002</v>
      </c>
      <c r="H33" s="11">
        <v>1477.5853455453789</v>
      </c>
      <c r="I33" s="11"/>
      <c r="J33" s="11"/>
      <c r="K33" s="11"/>
    </row>
    <row r="34" spans="1:11" x14ac:dyDescent="0.25">
      <c r="A34">
        <v>248</v>
      </c>
      <c r="B34" t="s">
        <v>46</v>
      </c>
      <c r="C34" t="s">
        <v>52</v>
      </c>
      <c r="D34" s="17">
        <v>41748</v>
      </c>
      <c r="E34">
        <v>204</v>
      </c>
      <c r="F34" s="18">
        <v>566462</v>
      </c>
      <c r="G34" s="19">
        <v>3.0219999999999998</v>
      </c>
      <c r="H34" s="11">
        <v>1874.4606221045667</v>
      </c>
      <c r="I34" s="11"/>
      <c r="J34" s="11"/>
      <c r="K34" s="11"/>
    </row>
    <row r="35" spans="1:11" x14ac:dyDescent="0.25">
      <c r="A35">
        <v>96</v>
      </c>
      <c r="B35" t="s">
        <v>53</v>
      </c>
      <c r="C35" t="s">
        <v>52</v>
      </c>
      <c r="D35" s="17">
        <v>41776</v>
      </c>
      <c r="E35">
        <v>176</v>
      </c>
      <c r="F35" s="18">
        <v>661016</v>
      </c>
      <c r="G35" s="19">
        <v>2.9239999999999999</v>
      </c>
      <c r="H35" s="11">
        <v>2260.656634746922</v>
      </c>
      <c r="I35" s="11"/>
      <c r="J35" s="11"/>
      <c r="K35" s="11"/>
    </row>
    <row r="36" spans="1:11" x14ac:dyDescent="0.25">
      <c r="A36">
        <v>249</v>
      </c>
      <c r="B36" t="s">
        <v>50</v>
      </c>
      <c r="C36" t="s">
        <v>52</v>
      </c>
      <c r="D36" s="17">
        <v>41857</v>
      </c>
      <c r="E36">
        <v>95</v>
      </c>
      <c r="F36" s="18">
        <v>912369</v>
      </c>
      <c r="G36" s="19">
        <v>3.1680000000000001</v>
      </c>
      <c r="H36" s="11">
        <v>2879.9526515151515</v>
      </c>
      <c r="I36" s="11"/>
      <c r="J36" s="11"/>
      <c r="K36" s="11"/>
    </row>
    <row r="37" spans="1:11" x14ac:dyDescent="0.25">
      <c r="A37">
        <v>134</v>
      </c>
      <c r="B37" t="s">
        <v>44</v>
      </c>
      <c r="C37" t="s">
        <v>52</v>
      </c>
      <c r="D37" s="17">
        <v>41918</v>
      </c>
      <c r="E37">
        <v>34</v>
      </c>
      <c r="F37" s="18">
        <v>110570</v>
      </c>
      <c r="G37" s="19">
        <v>3.6509999999999998</v>
      </c>
      <c r="H37" s="11">
        <v>4542.7280197206246</v>
      </c>
      <c r="I37" s="11"/>
      <c r="J37" s="11"/>
      <c r="K37" s="11"/>
    </row>
    <row r="38" spans="1:11" x14ac:dyDescent="0.25">
      <c r="A38">
        <v>121</v>
      </c>
      <c r="B38" t="s">
        <v>49</v>
      </c>
      <c r="C38" t="s">
        <v>52</v>
      </c>
      <c r="D38" s="17">
        <v>41923</v>
      </c>
      <c r="E38">
        <v>29</v>
      </c>
      <c r="F38" s="18">
        <v>649684</v>
      </c>
      <c r="G38" s="19">
        <v>2.9350000000000001</v>
      </c>
      <c r="H38" s="11">
        <v>2213.5741056218058</v>
      </c>
      <c r="I38" s="11"/>
      <c r="J38" s="11"/>
      <c r="K38" s="11"/>
    </row>
    <row r="39" spans="1:11" x14ac:dyDescent="0.25">
      <c r="A39">
        <v>45</v>
      </c>
      <c r="B39" t="s">
        <v>51</v>
      </c>
      <c r="C39" t="s">
        <v>54</v>
      </c>
      <c r="D39" s="17">
        <v>41205</v>
      </c>
      <c r="E39">
        <v>747</v>
      </c>
      <c r="F39" s="18">
        <v>351762</v>
      </c>
      <c r="G39" s="19">
        <v>3.2639999999999998</v>
      </c>
      <c r="H39" s="11">
        <v>1077.7022058823529</v>
      </c>
      <c r="I39" s="11"/>
      <c r="J39" s="11"/>
      <c r="K39" s="11"/>
    </row>
    <row r="40" spans="1:11" x14ac:dyDescent="0.25">
      <c r="A40">
        <v>155</v>
      </c>
      <c r="B40" t="s">
        <v>51</v>
      </c>
      <c r="C40" t="s">
        <v>54</v>
      </c>
      <c r="D40" s="17">
        <v>41307</v>
      </c>
      <c r="E40">
        <v>645</v>
      </c>
      <c r="F40" s="18">
        <v>351321</v>
      </c>
      <c r="G40" s="19">
        <v>2.7869999999999999</v>
      </c>
      <c r="H40" s="11">
        <v>1260.5705059203444</v>
      </c>
      <c r="I40" s="11"/>
      <c r="J40" s="11"/>
      <c r="K40" s="11"/>
    </row>
    <row r="41" spans="1:11" x14ac:dyDescent="0.25">
      <c r="A41">
        <v>90</v>
      </c>
      <c r="B41" t="s">
        <v>42</v>
      </c>
      <c r="C41" t="s">
        <v>54</v>
      </c>
      <c r="D41" s="17">
        <v>41427</v>
      </c>
      <c r="E41">
        <v>525</v>
      </c>
      <c r="F41" s="18">
        <v>244845</v>
      </c>
      <c r="G41" s="19">
        <v>2.9449999999999998</v>
      </c>
      <c r="H41" s="11">
        <v>831.39219015280139</v>
      </c>
      <c r="I41" s="11"/>
      <c r="J41" s="11"/>
      <c r="K41" s="11"/>
    </row>
    <row r="42" spans="1:11" x14ac:dyDescent="0.25">
      <c r="A42">
        <v>178</v>
      </c>
      <c r="B42" t="s">
        <v>46</v>
      </c>
      <c r="C42" t="s">
        <v>54</v>
      </c>
      <c r="D42" s="17">
        <v>41503</v>
      </c>
      <c r="E42">
        <v>449</v>
      </c>
      <c r="F42" s="18">
        <v>743867</v>
      </c>
      <c r="G42" s="19">
        <v>3.5449999999999999</v>
      </c>
      <c r="H42" s="11">
        <v>2098.3554301833569</v>
      </c>
      <c r="I42" s="11"/>
      <c r="J42" s="11"/>
      <c r="K42" s="11"/>
    </row>
    <row r="43" spans="1:11" x14ac:dyDescent="0.25">
      <c r="A43">
        <v>76</v>
      </c>
      <c r="B43" t="s">
        <v>53</v>
      </c>
      <c r="C43" t="s">
        <v>54</v>
      </c>
      <c r="D43" s="17">
        <v>41531</v>
      </c>
      <c r="E43">
        <v>421</v>
      </c>
      <c r="F43" s="18">
        <v>691808</v>
      </c>
      <c r="G43" s="19">
        <v>3.5379999999999998</v>
      </c>
      <c r="H43" s="11">
        <v>1955.3646127755794</v>
      </c>
      <c r="I43" s="11"/>
      <c r="J43" s="11"/>
      <c r="K43" s="11"/>
    </row>
    <row r="44" spans="1:11" x14ac:dyDescent="0.25">
      <c r="A44">
        <v>200</v>
      </c>
      <c r="B44" t="s">
        <v>42</v>
      </c>
      <c r="C44" t="s">
        <v>54</v>
      </c>
      <c r="D44" s="17">
        <v>41721</v>
      </c>
      <c r="E44">
        <v>231</v>
      </c>
      <c r="F44" s="18">
        <v>493396</v>
      </c>
      <c r="G44" s="19">
        <v>2.9390000000000001</v>
      </c>
      <c r="H44" s="11">
        <v>1678.7887036406942</v>
      </c>
      <c r="I44" s="11"/>
      <c r="J44" s="11"/>
      <c r="K44" s="11"/>
    </row>
    <row r="45" spans="1:11" x14ac:dyDescent="0.25">
      <c r="A45">
        <v>46</v>
      </c>
      <c r="B45" t="s">
        <v>53</v>
      </c>
      <c r="C45" t="s">
        <v>54</v>
      </c>
      <c r="D45" s="17">
        <v>41775</v>
      </c>
      <c r="E45">
        <v>177</v>
      </c>
      <c r="F45" s="18">
        <v>92055</v>
      </c>
      <c r="G45" s="19">
        <v>3.4820000000000002</v>
      </c>
      <c r="H45" s="11">
        <v>3965.6088454910973</v>
      </c>
      <c r="I45" s="11"/>
      <c r="J45" s="11"/>
      <c r="K45" s="11"/>
    </row>
    <row r="46" spans="1:11" x14ac:dyDescent="0.25">
      <c r="A46">
        <v>89</v>
      </c>
      <c r="B46" t="s">
        <v>50</v>
      </c>
      <c r="C46" t="s">
        <v>55</v>
      </c>
      <c r="D46" s="17">
        <v>41081</v>
      </c>
      <c r="E46">
        <v>871</v>
      </c>
      <c r="F46" s="18">
        <v>114621</v>
      </c>
      <c r="G46" s="19">
        <v>3.05</v>
      </c>
      <c r="H46" s="11">
        <v>375.80655737704916</v>
      </c>
      <c r="I46" s="11"/>
      <c r="J46" s="11"/>
      <c r="K46" s="11"/>
    </row>
    <row r="47" spans="1:11" x14ac:dyDescent="0.25">
      <c r="A47">
        <v>50</v>
      </c>
      <c r="B47" t="s">
        <v>42</v>
      </c>
      <c r="C47" t="s">
        <v>55</v>
      </c>
      <c r="D47" s="17">
        <v>41143</v>
      </c>
      <c r="E47">
        <v>809</v>
      </c>
      <c r="F47" s="18">
        <v>791594</v>
      </c>
      <c r="G47" s="19">
        <v>3.008</v>
      </c>
      <c r="H47" s="11">
        <v>2631.6289893617022</v>
      </c>
      <c r="I47" s="11"/>
      <c r="J47" s="11"/>
      <c r="K47" s="11"/>
    </row>
    <row r="48" spans="1:11" x14ac:dyDescent="0.25">
      <c r="A48">
        <v>203</v>
      </c>
      <c r="B48" t="s">
        <v>47</v>
      </c>
      <c r="C48" t="s">
        <v>55</v>
      </c>
      <c r="D48" s="17">
        <v>41318</v>
      </c>
      <c r="E48">
        <v>634</v>
      </c>
      <c r="F48" s="18">
        <v>705211</v>
      </c>
      <c r="G48" s="19">
        <v>3.4969999999999999</v>
      </c>
      <c r="H48" s="11">
        <v>2016.6171003717473</v>
      </c>
      <c r="I48" s="11"/>
      <c r="J48" s="11"/>
      <c r="K48" s="11"/>
    </row>
    <row r="49" spans="1:11" x14ac:dyDescent="0.25">
      <c r="A49">
        <v>258</v>
      </c>
      <c r="B49" t="s">
        <v>46</v>
      </c>
      <c r="C49" t="s">
        <v>55</v>
      </c>
      <c r="D49" s="17">
        <v>41651</v>
      </c>
      <c r="E49">
        <v>301</v>
      </c>
      <c r="F49" s="18">
        <v>694611</v>
      </c>
      <c r="G49" s="19">
        <v>3.4380000000000002</v>
      </c>
      <c r="H49" s="11">
        <v>2020.3926701570681</v>
      </c>
      <c r="I49" s="11"/>
      <c r="J49" s="11"/>
      <c r="K49" s="11"/>
    </row>
    <row r="50" spans="1:11" x14ac:dyDescent="0.25">
      <c r="A50">
        <v>176</v>
      </c>
      <c r="B50" t="s">
        <v>53</v>
      </c>
      <c r="C50" t="s">
        <v>55</v>
      </c>
      <c r="D50" s="17">
        <v>41669</v>
      </c>
      <c r="E50">
        <v>283</v>
      </c>
      <c r="F50" s="18">
        <v>691442</v>
      </c>
      <c r="G50" s="19">
        <v>3.173</v>
      </c>
      <c r="H50" s="11">
        <v>2179.1427670973844</v>
      </c>
      <c r="I50" s="11"/>
      <c r="J50" s="11"/>
      <c r="K50" s="11"/>
    </row>
    <row r="51" spans="1:11" x14ac:dyDescent="0.25">
      <c r="A51">
        <v>75</v>
      </c>
      <c r="B51" t="s">
        <v>51</v>
      </c>
      <c r="C51" t="s">
        <v>55</v>
      </c>
      <c r="D51" s="17">
        <v>41888</v>
      </c>
      <c r="E51">
        <v>64</v>
      </c>
      <c r="F51" s="18">
        <v>708919</v>
      </c>
      <c r="G51" s="19">
        <v>2.8090000000000002</v>
      </c>
      <c r="H51" s="11">
        <v>2523.7415450338199</v>
      </c>
      <c r="I51" s="11"/>
      <c r="J51" s="11"/>
      <c r="K51" s="11"/>
    </row>
    <row r="52" spans="1:11" x14ac:dyDescent="0.25">
      <c r="A52">
        <v>57</v>
      </c>
      <c r="B52" t="s">
        <v>48</v>
      </c>
      <c r="C52" t="s">
        <v>56</v>
      </c>
      <c r="D52" s="17">
        <v>40968</v>
      </c>
      <c r="E52">
        <v>984</v>
      </c>
      <c r="F52" s="18">
        <v>719605</v>
      </c>
      <c r="G52" s="19">
        <v>3.15</v>
      </c>
      <c r="H52" s="11">
        <v>2284.4603174603176</v>
      </c>
      <c r="I52" s="11"/>
      <c r="J52" s="11"/>
      <c r="K52" s="11"/>
    </row>
    <row r="53" spans="1:11" x14ac:dyDescent="0.25">
      <c r="A53">
        <v>153</v>
      </c>
      <c r="B53" t="s">
        <v>47</v>
      </c>
      <c r="C53" t="s">
        <v>56</v>
      </c>
      <c r="D53" s="17">
        <v>41076</v>
      </c>
      <c r="E53">
        <v>876</v>
      </c>
      <c r="F53" s="18">
        <v>16732</v>
      </c>
      <c r="G53" s="19">
        <v>3.6869999999999998</v>
      </c>
      <c r="H53" s="11">
        <v>680.71602929210746</v>
      </c>
      <c r="I53" s="11"/>
      <c r="J53" s="11"/>
      <c r="K53" s="11"/>
    </row>
    <row r="54" spans="1:11" x14ac:dyDescent="0.25">
      <c r="A54">
        <v>241</v>
      </c>
      <c r="B54" t="s">
        <v>49</v>
      </c>
      <c r="C54" t="s">
        <v>56</v>
      </c>
      <c r="D54" s="17">
        <v>41091</v>
      </c>
      <c r="E54">
        <v>861</v>
      </c>
      <c r="F54" s="18">
        <v>266319</v>
      </c>
      <c r="G54" s="19">
        <v>3.153</v>
      </c>
      <c r="H54" s="11">
        <v>844.65271170313974</v>
      </c>
      <c r="I54" s="11"/>
      <c r="J54" s="11"/>
      <c r="K54" s="11"/>
    </row>
    <row r="55" spans="1:11" x14ac:dyDescent="0.25">
      <c r="A55">
        <v>98</v>
      </c>
      <c r="B55" t="s">
        <v>46</v>
      </c>
      <c r="C55" t="s">
        <v>56</v>
      </c>
      <c r="D55" s="17">
        <v>41151</v>
      </c>
      <c r="E55">
        <v>801</v>
      </c>
      <c r="F55" s="18">
        <v>385745</v>
      </c>
      <c r="G55" s="19">
        <v>2.7530000000000001</v>
      </c>
      <c r="H55" s="11">
        <v>1401.1805303305484</v>
      </c>
      <c r="I55" s="11"/>
      <c r="J55" s="11"/>
      <c r="K55" s="11"/>
    </row>
    <row r="56" spans="1:11" x14ac:dyDescent="0.25">
      <c r="A56">
        <v>228</v>
      </c>
      <c r="B56" t="s">
        <v>46</v>
      </c>
      <c r="C56" t="s">
        <v>56</v>
      </c>
      <c r="D56" s="17">
        <v>41397</v>
      </c>
      <c r="E56">
        <v>555</v>
      </c>
      <c r="F56" s="18">
        <v>684718</v>
      </c>
      <c r="G56" s="19">
        <v>3.282</v>
      </c>
      <c r="H56" s="11">
        <v>2086.2827544180377</v>
      </c>
      <c r="I56" s="11"/>
      <c r="J56" s="11"/>
      <c r="K56" s="11"/>
    </row>
    <row r="57" spans="1:11" x14ac:dyDescent="0.25">
      <c r="A57">
        <v>186</v>
      </c>
      <c r="B57" t="s">
        <v>53</v>
      </c>
      <c r="C57" t="s">
        <v>56</v>
      </c>
      <c r="D57" s="17">
        <v>41438</v>
      </c>
      <c r="E57">
        <v>514</v>
      </c>
      <c r="F57" s="18">
        <v>27055</v>
      </c>
      <c r="G57" s="19">
        <v>3.6480000000000001</v>
      </c>
      <c r="H57" s="11">
        <v>1112.4588815789475</v>
      </c>
      <c r="I57" s="11"/>
      <c r="J57" s="11"/>
      <c r="K57" s="11"/>
    </row>
    <row r="58" spans="1:11" x14ac:dyDescent="0.25">
      <c r="A58">
        <v>194</v>
      </c>
      <c r="B58" t="s">
        <v>44</v>
      </c>
      <c r="C58" t="s">
        <v>56</v>
      </c>
      <c r="D58" s="17">
        <v>41611</v>
      </c>
      <c r="E58">
        <v>341</v>
      </c>
      <c r="F58" s="18">
        <v>18145</v>
      </c>
      <c r="G58" s="19">
        <v>3.407</v>
      </c>
      <c r="H58" s="11">
        <v>798.86997358379813</v>
      </c>
      <c r="I58" s="11"/>
      <c r="J58" s="11"/>
      <c r="K58" s="11"/>
    </row>
    <row r="59" spans="1:11" x14ac:dyDescent="0.25">
      <c r="A59">
        <v>263</v>
      </c>
      <c r="B59" t="s">
        <v>47</v>
      </c>
      <c r="C59" t="s">
        <v>56</v>
      </c>
      <c r="D59" s="17">
        <v>41633</v>
      </c>
      <c r="E59">
        <v>319</v>
      </c>
      <c r="F59" s="18">
        <v>234462</v>
      </c>
      <c r="G59" s="19">
        <v>3.1269999999999998</v>
      </c>
      <c r="H59" s="11">
        <v>749.79852894147757</v>
      </c>
      <c r="I59" s="11"/>
      <c r="J59" s="11"/>
      <c r="K59" s="11"/>
    </row>
    <row r="60" spans="1:11" x14ac:dyDescent="0.25">
      <c r="A60">
        <v>119</v>
      </c>
      <c r="B60" t="s">
        <v>50</v>
      </c>
      <c r="C60" t="s">
        <v>56</v>
      </c>
      <c r="D60" s="17">
        <v>41687</v>
      </c>
      <c r="E60">
        <v>265</v>
      </c>
      <c r="F60" s="18">
        <v>76398</v>
      </c>
      <c r="G60" s="19">
        <v>3.3490000000000002</v>
      </c>
      <c r="H60" s="11">
        <v>3421.8274111675128</v>
      </c>
      <c r="I60" s="11"/>
      <c r="J60" s="11"/>
      <c r="K60" s="11"/>
    </row>
    <row r="61" spans="1:11" x14ac:dyDescent="0.25">
      <c r="A61">
        <v>114</v>
      </c>
      <c r="B61" t="s">
        <v>44</v>
      </c>
      <c r="C61" t="s">
        <v>56</v>
      </c>
      <c r="D61" s="17">
        <v>41732</v>
      </c>
      <c r="E61">
        <v>220</v>
      </c>
      <c r="F61" s="18">
        <v>805194</v>
      </c>
      <c r="G61" s="19">
        <v>3.0870000000000002</v>
      </c>
      <c r="H61" s="11">
        <v>2608.3381924198247</v>
      </c>
      <c r="I61" s="11"/>
      <c r="J61" s="11"/>
      <c r="K61" s="11"/>
    </row>
    <row r="62" spans="1:11" x14ac:dyDescent="0.25">
      <c r="A62">
        <v>210</v>
      </c>
      <c r="B62" t="s">
        <v>42</v>
      </c>
      <c r="C62" t="s">
        <v>56</v>
      </c>
      <c r="D62" s="17">
        <v>41801</v>
      </c>
      <c r="E62">
        <v>151</v>
      </c>
      <c r="F62" s="18">
        <v>412033</v>
      </c>
      <c r="G62" s="19">
        <v>3.2709999999999999</v>
      </c>
      <c r="H62" s="11">
        <v>1259.6545398960561</v>
      </c>
      <c r="I62" s="11"/>
      <c r="J62" s="11"/>
      <c r="K62" s="11"/>
    </row>
    <row r="63" spans="1:11" x14ac:dyDescent="0.25">
      <c r="A63">
        <v>238</v>
      </c>
      <c r="B63" t="s">
        <v>46</v>
      </c>
      <c r="C63" t="s">
        <v>56</v>
      </c>
      <c r="D63" s="17">
        <v>41883</v>
      </c>
      <c r="E63">
        <v>69</v>
      </c>
      <c r="F63" s="18">
        <v>980534</v>
      </c>
      <c r="G63" s="19">
        <v>2.7949999999999999</v>
      </c>
      <c r="H63" s="11">
        <v>3508.1717352415026</v>
      </c>
      <c r="I63" s="11"/>
      <c r="J63" s="11"/>
      <c r="K63" s="11"/>
    </row>
    <row r="64" spans="1:11" x14ac:dyDescent="0.25">
      <c r="A64">
        <v>156</v>
      </c>
      <c r="B64" t="s">
        <v>53</v>
      </c>
      <c r="C64" t="s">
        <v>56</v>
      </c>
      <c r="D64" s="17">
        <v>41947</v>
      </c>
      <c r="E64">
        <v>5</v>
      </c>
      <c r="F64" s="18">
        <v>580301</v>
      </c>
      <c r="G64" s="19">
        <v>3.4990000000000001</v>
      </c>
      <c r="H64" s="11">
        <v>1658.4767076307514</v>
      </c>
      <c r="I64" s="11"/>
      <c r="J64" s="11"/>
      <c r="K64" s="11"/>
    </row>
    <row r="65" spans="1:11" x14ac:dyDescent="0.25">
      <c r="A65">
        <v>199</v>
      </c>
      <c r="B65" t="s">
        <v>50</v>
      </c>
      <c r="C65" t="s">
        <v>57</v>
      </c>
      <c r="D65" s="17">
        <v>41032</v>
      </c>
      <c r="E65">
        <v>920</v>
      </c>
      <c r="F65" s="18">
        <v>253014</v>
      </c>
      <c r="G65" s="19">
        <v>3.319</v>
      </c>
      <c r="H65" s="11">
        <v>762.31997589635432</v>
      </c>
      <c r="I65" s="11"/>
      <c r="J65" s="11"/>
      <c r="K65" s="11"/>
    </row>
    <row r="66" spans="1:11" x14ac:dyDescent="0.25">
      <c r="A66">
        <v>128</v>
      </c>
      <c r="B66" t="s">
        <v>46</v>
      </c>
      <c r="C66" t="s">
        <v>57</v>
      </c>
      <c r="D66" s="17">
        <v>41043</v>
      </c>
      <c r="E66">
        <v>909</v>
      </c>
      <c r="F66" s="18">
        <v>914844</v>
      </c>
      <c r="G66" s="19">
        <v>2.8010000000000002</v>
      </c>
      <c r="H66" s="11">
        <v>3266.1335237415205</v>
      </c>
      <c r="I66" s="11"/>
      <c r="J66" s="11"/>
      <c r="K66" s="11"/>
    </row>
    <row r="67" spans="1:11" x14ac:dyDescent="0.25">
      <c r="A67">
        <v>173</v>
      </c>
      <c r="B67" t="s">
        <v>47</v>
      </c>
      <c r="C67" t="s">
        <v>57</v>
      </c>
      <c r="D67" s="17">
        <v>41081</v>
      </c>
      <c r="E67">
        <v>871</v>
      </c>
      <c r="F67" s="18">
        <v>773657</v>
      </c>
      <c r="G67" s="19">
        <v>3.282</v>
      </c>
      <c r="H67" s="11">
        <v>2357.2730042656917</v>
      </c>
      <c r="I67" s="11"/>
      <c r="J67" s="11"/>
      <c r="K67" s="11"/>
    </row>
    <row r="68" spans="1:11" x14ac:dyDescent="0.25">
      <c r="A68">
        <v>127</v>
      </c>
      <c r="B68" t="s">
        <v>48</v>
      </c>
      <c r="C68" t="s">
        <v>57</v>
      </c>
      <c r="D68" s="17">
        <v>41225</v>
      </c>
      <c r="E68">
        <v>727</v>
      </c>
      <c r="F68" s="18">
        <v>47186</v>
      </c>
      <c r="G68" s="19">
        <v>3.645</v>
      </c>
      <c r="H68" s="11">
        <v>1941.8106995884773</v>
      </c>
      <c r="I68" s="11"/>
      <c r="J68" s="11"/>
      <c r="K68" s="11"/>
    </row>
    <row r="69" spans="1:11" x14ac:dyDescent="0.25">
      <c r="A69">
        <v>171</v>
      </c>
      <c r="B69" t="s">
        <v>49</v>
      </c>
      <c r="C69" t="s">
        <v>57</v>
      </c>
      <c r="D69" s="17">
        <v>41251</v>
      </c>
      <c r="E69">
        <v>701</v>
      </c>
      <c r="F69" s="18">
        <v>5380</v>
      </c>
      <c r="G69" s="19">
        <v>2.9569999999999999</v>
      </c>
      <c r="H69" s="11">
        <v>1823.19411565776</v>
      </c>
      <c r="I69" s="11"/>
      <c r="J69" s="11"/>
      <c r="K69" s="11"/>
    </row>
    <row r="70" spans="1:11" x14ac:dyDescent="0.25">
      <c r="A70">
        <v>205</v>
      </c>
      <c r="B70" t="s">
        <v>51</v>
      </c>
      <c r="C70" t="s">
        <v>57</v>
      </c>
      <c r="D70" s="17">
        <v>41293</v>
      </c>
      <c r="E70">
        <v>659</v>
      </c>
      <c r="F70" s="18">
        <v>747055</v>
      </c>
      <c r="G70" s="19">
        <v>2.9430000000000001</v>
      </c>
      <c r="H70" s="11">
        <v>2538.4131838260278</v>
      </c>
      <c r="I70" s="11"/>
      <c r="J70" s="11"/>
      <c r="K70" s="11"/>
    </row>
    <row r="71" spans="1:11" x14ac:dyDescent="0.25">
      <c r="A71">
        <v>82</v>
      </c>
      <c r="B71" t="s">
        <v>45</v>
      </c>
      <c r="C71" t="s">
        <v>57</v>
      </c>
      <c r="D71" s="17">
        <v>41436</v>
      </c>
      <c r="E71">
        <v>516</v>
      </c>
      <c r="F71" s="18">
        <v>102884</v>
      </c>
      <c r="G71" s="19">
        <v>3.3639999999999999</v>
      </c>
      <c r="H71" s="11">
        <v>4587.5743162901308</v>
      </c>
      <c r="I71" s="11"/>
      <c r="J71" s="11"/>
      <c r="K71" s="11"/>
    </row>
    <row r="72" spans="1:11" x14ac:dyDescent="0.25">
      <c r="A72">
        <v>252</v>
      </c>
      <c r="B72" t="s">
        <v>45</v>
      </c>
      <c r="C72" t="s">
        <v>57</v>
      </c>
      <c r="D72" s="17">
        <v>41490</v>
      </c>
      <c r="E72">
        <v>462</v>
      </c>
      <c r="F72" s="18">
        <v>668959</v>
      </c>
      <c r="G72" s="19">
        <v>2.84</v>
      </c>
      <c r="H72" s="11">
        <v>2355.4894366197182</v>
      </c>
      <c r="I72" s="11"/>
      <c r="J72" s="11"/>
      <c r="K72" s="11"/>
    </row>
    <row r="73" spans="1:11" x14ac:dyDescent="0.25">
      <c r="A73">
        <v>224</v>
      </c>
      <c r="B73" t="s">
        <v>44</v>
      </c>
      <c r="C73" t="s">
        <v>57</v>
      </c>
      <c r="D73" s="17">
        <v>41527</v>
      </c>
      <c r="E73">
        <v>425</v>
      </c>
      <c r="F73" s="18">
        <v>80515</v>
      </c>
      <c r="G73" s="19">
        <v>3.613</v>
      </c>
      <c r="H73" s="11">
        <v>3342.7207306947134</v>
      </c>
      <c r="I73" s="11"/>
      <c r="J73" s="11"/>
      <c r="K73" s="11"/>
    </row>
    <row r="74" spans="1:11" x14ac:dyDescent="0.25">
      <c r="A74">
        <v>133</v>
      </c>
      <c r="B74" t="s">
        <v>47</v>
      </c>
      <c r="C74" t="s">
        <v>57</v>
      </c>
      <c r="D74" s="17">
        <v>41698</v>
      </c>
      <c r="E74">
        <v>254</v>
      </c>
      <c r="F74" s="18">
        <v>110568</v>
      </c>
      <c r="G74" s="19">
        <v>2.734</v>
      </c>
      <c r="H74" s="11">
        <v>404.41843452816386</v>
      </c>
      <c r="I74" s="11"/>
      <c r="J74" s="11"/>
      <c r="K74" s="11"/>
    </row>
    <row r="75" spans="1:11" x14ac:dyDescent="0.25">
      <c r="A75">
        <v>165</v>
      </c>
      <c r="B75" t="s">
        <v>51</v>
      </c>
      <c r="C75" t="s">
        <v>57</v>
      </c>
      <c r="D75" s="17">
        <v>41715</v>
      </c>
      <c r="E75">
        <v>237</v>
      </c>
      <c r="F75" s="18">
        <v>415330</v>
      </c>
      <c r="G75" s="19">
        <v>3.165</v>
      </c>
      <c r="H75" s="11">
        <v>1312.259083728278</v>
      </c>
      <c r="I75" s="11"/>
      <c r="J75" s="11"/>
      <c r="K75" s="11"/>
    </row>
    <row r="76" spans="1:11" x14ac:dyDescent="0.25">
      <c r="A76">
        <v>267</v>
      </c>
      <c r="B76" t="s">
        <v>48</v>
      </c>
      <c r="C76" t="s">
        <v>57</v>
      </c>
      <c r="D76" s="17">
        <v>41770</v>
      </c>
      <c r="E76">
        <v>182</v>
      </c>
      <c r="F76" s="18">
        <v>138071</v>
      </c>
      <c r="G76" s="19">
        <v>3.5289999999999999</v>
      </c>
      <c r="H76" s="11">
        <v>391.24681212808156</v>
      </c>
      <c r="I76" s="11"/>
      <c r="J76" s="11"/>
      <c r="K76" s="11"/>
    </row>
    <row r="77" spans="1:11" x14ac:dyDescent="0.25">
      <c r="A77">
        <v>187</v>
      </c>
      <c r="B77" t="s">
        <v>48</v>
      </c>
      <c r="C77" t="s">
        <v>57</v>
      </c>
      <c r="D77" s="17">
        <v>41860</v>
      </c>
      <c r="E77">
        <v>92</v>
      </c>
      <c r="F77" s="18">
        <v>893879</v>
      </c>
      <c r="G77" s="19">
        <v>3.577</v>
      </c>
      <c r="H77" s="11">
        <v>2498.962818003914</v>
      </c>
      <c r="I77" s="11"/>
      <c r="J77" s="11"/>
      <c r="K77" s="11"/>
    </row>
    <row r="78" spans="1:11" x14ac:dyDescent="0.25">
      <c r="A78">
        <v>163</v>
      </c>
      <c r="B78" t="s">
        <v>47</v>
      </c>
      <c r="C78" t="s">
        <v>57</v>
      </c>
      <c r="D78" s="17">
        <v>41872</v>
      </c>
      <c r="E78">
        <v>80</v>
      </c>
      <c r="F78" s="18">
        <v>100423</v>
      </c>
      <c r="G78" s="19">
        <v>2.891</v>
      </c>
      <c r="H78" s="11">
        <v>347.36423382912488</v>
      </c>
      <c r="I78" s="11"/>
      <c r="J78" s="11"/>
      <c r="K78" s="11"/>
    </row>
    <row r="79" spans="1:11" x14ac:dyDescent="0.25">
      <c r="A79">
        <v>152</v>
      </c>
      <c r="B79" t="s">
        <v>45</v>
      </c>
      <c r="C79" t="s">
        <v>57</v>
      </c>
      <c r="D79" s="17">
        <v>41875</v>
      </c>
      <c r="E79">
        <v>77</v>
      </c>
      <c r="F79" s="18">
        <v>797530</v>
      </c>
      <c r="G79" s="19">
        <v>3.1960000000000002</v>
      </c>
      <c r="H79" s="11">
        <v>2495.4005006257821</v>
      </c>
      <c r="I79" s="11"/>
      <c r="J79" s="11"/>
      <c r="K79" s="11"/>
    </row>
    <row r="80" spans="1:11" x14ac:dyDescent="0.25">
      <c r="A80">
        <v>97</v>
      </c>
      <c r="B80" t="s">
        <v>48</v>
      </c>
      <c r="C80" t="s">
        <v>57</v>
      </c>
      <c r="D80" s="17">
        <v>41882</v>
      </c>
      <c r="E80">
        <v>70</v>
      </c>
      <c r="F80" s="18">
        <v>939565</v>
      </c>
      <c r="G80" s="19">
        <v>3.6619999999999999</v>
      </c>
      <c r="H80" s="11">
        <v>2565.7154560349536</v>
      </c>
      <c r="I80" s="11"/>
      <c r="J80" s="11"/>
      <c r="K80" s="11"/>
    </row>
    <row r="81" spans="1:11" x14ac:dyDescent="0.25">
      <c r="A81">
        <v>185</v>
      </c>
      <c r="B81" t="s">
        <v>51</v>
      </c>
      <c r="C81" t="s">
        <v>57</v>
      </c>
      <c r="D81" s="17">
        <v>41885</v>
      </c>
      <c r="E81">
        <v>67</v>
      </c>
      <c r="F81" s="18">
        <v>672532</v>
      </c>
      <c r="G81" s="19">
        <v>3.0379999999999998</v>
      </c>
      <c r="H81" s="11">
        <v>2213.7327188940094</v>
      </c>
      <c r="I81" s="11"/>
      <c r="J81" s="11"/>
      <c r="K81" s="11"/>
    </row>
    <row r="82" spans="1:11" x14ac:dyDescent="0.25">
      <c r="A82">
        <v>257</v>
      </c>
      <c r="B82" t="s">
        <v>48</v>
      </c>
      <c r="C82" t="s">
        <v>57</v>
      </c>
      <c r="D82" s="17">
        <v>41938</v>
      </c>
      <c r="E82">
        <v>14</v>
      </c>
      <c r="F82" s="18">
        <v>728360</v>
      </c>
      <c r="G82" s="19">
        <v>3.4430000000000001</v>
      </c>
      <c r="H82" s="11">
        <v>2115.4806854487365</v>
      </c>
      <c r="I82" s="11"/>
      <c r="J82" s="11"/>
      <c r="K82" s="11"/>
    </row>
    <row r="83" spans="1:11" x14ac:dyDescent="0.25">
      <c r="A83">
        <v>145</v>
      </c>
      <c r="B83" t="s">
        <v>51</v>
      </c>
      <c r="C83" t="s">
        <v>57</v>
      </c>
      <c r="D83" s="17">
        <v>41943</v>
      </c>
      <c r="E83">
        <v>9</v>
      </c>
      <c r="F83" s="18">
        <v>293277</v>
      </c>
      <c r="G83" s="19">
        <v>3.6080000000000001</v>
      </c>
      <c r="H83" s="11">
        <v>812.85199556541022</v>
      </c>
      <c r="I83" s="11"/>
      <c r="J83" s="11"/>
      <c r="K83" s="11"/>
    </row>
    <row r="84" spans="1:11" x14ac:dyDescent="0.25">
      <c r="A84">
        <v>99</v>
      </c>
      <c r="B84" t="s">
        <v>50</v>
      </c>
      <c r="C84" t="s">
        <v>58</v>
      </c>
      <c r="D84" s="17">
        <v>41104</v>
      </c>
      <c r="E84">
        <v>848</v>
      </c>
      <c r="F84" s="18">
        <v>581582</v>
      </c>
      <c r="G84" s="19">
        <v>3.23</v>
      </c>
      <c r="H84" s="11">
        <v>1800.5634674922601</v>
      </c>
      <c r="I84" s="11"/>
      <c r="J84" s="11"/>
      <c r="K84" s="11"/>
    </row>
    <row r="85" spans="1:11" x14ac:dyDescent="0.25">
      <c r="A85">
        <v>72</v>
      </c>
      <c r="B85" t="s">
        <v>45</v>
      </c>
      <c r="C85" t="s">
        <v>58</v>
      </c>
      <c r="D85" s="17">
        <v>41107</v>
      </c>
      <c r="E85">
        <v>845</v>
      </c>
      <c r="F85" s="18">
        <v>732844</v>
      </c>
      <c r="G85" s="19">
        <v>3.43</v>
      </c>
      <c r="H85" s="11">
        <v>2136.5714285714284</v>
      </c>
      <c r="I85" s="11"/>
      <c r="J85" s="11"/>
      <c r="K85" s="11"/>
    </row>
    <row r="86" spans="1:11" x14ac:dyDescent="0.25">
      <c r="A86">
        <v>214</v>
      </c>
      <c r="B86" t="s">
        <v>44</v>
      </c>
      <c r="C86" t="s">
        <v>58</v>
      </c>
      <c r="D86" s="17">
        <v>41172</v>
      </c>
      <c r="E86">
        <v>780</v>
      </c>
      <c r="F86" s="18">
        <v>305427</v>
      </c>
      <c r="G86" s="19">
        <v>2.8220000000000001</v>
      </c>
      <c r="H86" s="11">
        <v>1082.3068745570517</v>
      </c>
      <c r="I86" s="11"/>
      <c r="J86" s="11"/>
      <c r="K86" s="11"/>
    </row>
    <row r="87" spans="1:11" x14ac:dyDescent="0.25">
      <c r="A87">
        <v>216</v>
      </c>
      <c r="B87" t="s">
        <v>53</v>
      </c>
      <c r="C87" t="s">
        <v>58</v>
      </c>
      <c r="D87" s="17">
        <v>41210</v>
      </c>
      <c r="E87">
        <v>742</v>
      </c>
      <c r="F87" s="18">
        <v>967989</v>
      </c>
      <c r="G87" s="19">
        <v>2.7669999999999999</v>
      </c>
      <c r="H87" s="11">
        <v>3498.3339356704014</v>
      </c>
      <c r="I87" s="11"/>
      <c r="J87" s="11"/>
      <c r="K87" s="11"/>
    </row>
    <row r="88" spans="1:11" x14ac:dyDescent="0.25">
      <c r="A88">
        <v>221</v>
      </c>
      <c r="B88" t="s">
        <v>49</v>
      </c>
      <c r="C88" t="s">
        <v>58</v>
      </c>
      <c r="D88" s="17">
        <v>41334</v>
      </c>
      <c r="E88">
        <v>618</v>
      </c>
      <c r="F88" s="18">
        <v>670611</v>
      </c>
      <c r="G88" s="19">
        <v>2.9729999999999999</v>
      </c>
      <c r="H88" s="11">
        <v>2255.6710393541875</v>
      </c>
      <c r="I88" s="11"/>
      <c r="J88" s="11"/>
      <c r="K88" s="11"/>
    </row>
    <row r="89" spans="1:11" x14ac:dyDescent="0.25">
      <c r="A89">
        <v>147</v>
      </c>
      <c r="B89" t="s">
        <v>48</v>
      </c>
      <c r="C89" t="s">
        <v>58</v>
      </c>
      <c r="D89" s="17">
        <v>41337</v>
      </c>
      <c r="E89">
        <v>615</v>
      </c>
      <c r="F89" s="18">
        <v>833836</v>
      </c>
      <c r="G89" s="19">
        <v>3.4849999999999999</v>
      </c>
      <c r="H89" s="11">
        <v>2392.6427546628406</v>
      </c>
      <c r="I89" s="11"/>
      <c r="J89" s="11"/>
      <c r="K89" s="11"/>
    </row>
    <row r="90" spans="1:11" x14ac:dyDescent="0.25">
      <c r="A90">
        <v>201</v>
      </c>
      <c r="B90" t="s">
        <v>49</v>
      </c>
      <c r="C90" t="s">
        <v>58</v>
      </c>
      <c r="D90" s="17">
        <v>41430</v>
      </c>
      <c r="E90">
        <v>522</v>
      </c>
      <c r="F90" s="18">
        <v>357775</v>
      </c>
      <c r="G90" s="19">
        <v>3.4409999999999998</v>
      </c>
      <c r="H90" s="11">
        <v>1039.7413542574834</v>
      </c>
      <c r="I90" s="11"/>
      <c r="J90" s="11"/>
      <c r="K90" s="11"/>
    </row>
    <row r="91" spans="1:11" x14ac:dyDescent="0.25">
      <c r="A91">
        <v>107</v>
      </c>
      <c r="B91" t="s">
        <v>48</v>
      </c>
      <c r="C91" t="s">
        <v>58</v>
      </c>
      <c r="D91" s="17">
        <v>41612</v>
      </c>
      <c r="E91">
        <v>340</v>
      </c>
      <c r="F91" s="18">
        <v>393081</v>
      </c>
      <c r="G91" s="19">
        <v>2.9980000000000002</v>
      </c>
      <c r="H91" s="11">
        <v>1311.1440960640425</v>
      </c>
      <c r="I91" s="11"/>
      <c r="J91" s="11"/>
      <c r="K91" s="11"/>
    </row>
    <row r="92" spans="1:11" x14ac:dyDescent="0.25">
      <c r="A92">
        <v>67</v>
      </c>
      <c r="B92" t="s">
        <v>48</v>
      </c>
      <c r="C92" t="s">
        <v>58</v>
      </c>
      <c r="D92" s="17">
        <v>41695</v>
      </c>
      <c r="E92">
        <v>257</v>
      </c>
      <c r="F92" s="18">
        <v>674332</v>
      </c>
      <c r="G92" s="19">
        <v>2.9889999999999999</v>
      </c>
      <c r="H92" s="11">
        <v>2256.0455001672804</v>
      </c>
      <c r="I92" s="11"/>
      <c r="J92" s="11"/>
      <c r="K92" s="11"/>
    </row>
    <row r="93" spans="1:11" x14ac:dyDescent="0.25">
      <c r="A93">
        <v>52</v>
      </c>
      <c r="B93" t="s">
        <v>45</v>
      </c>
      <c r="C93" t="s">
        <v>58</v>
      </c>
      <c r="D93" s="17">
        <v>41731</v>
      </c>
      <c r="E93">
        <v>221</v>
      </c>
      <c r="F93" s="18">
        <v>294741</v>
      </c>
      <c r="G93" s="19">
        <v>3.2349999999999999</v>
      </c>
      <c r="H93" s="11">
        <v>911.10046367851623</v>
      </c>
      <c r="I93" s="11"/>
      <c r="J93" s="11"/>
      <c r="K93" s="11"/>
    </row>
    <row r="94" spans="1:11" x14ac:dyDescent="0.25">
      <c r="A94">
        <v>219</v>
      </c>
      <c r="B94" t="s">
        <v>50</v>
      </c>
      <c r="C94" t="s">
        <v>58</v>
      </c>
      <c r="D94" s="17">
        <v>41813</v>
      </c>
      <c r="E94">
        <v>139</v>
      </c>
      <c r="F94" s="18">
        <v>273796</v>
      </c>
      <c r="G94" s="19">
        <v>2.992</v>
      </c>
      <c r="H94" s="11">
        <v>915.09358288770045</v>
      </c>
      <c r="I94" s="11"/>
      <c r="J94" s="11"/>
      <c r="K94" s="11"/>
    </row>
    <row r="95" spans="1:11" x14ac:dyDescent="0.25">
      <c r="A95">
        <v>113</v>
      </c>
      <c r="B95" t="s">
        <v>47</v>
      </c>
      <c r="C95" t="s">
        <v>58</v>
      </c>
      <c r="D95" s="17">
        <v>41899</v>
      </c>
      <c r="E95">
        <v>53</v>
      </c>
      <c r="F95" s="18">
        <v>563087</v>
      </c>
      <c r="G95" s="19">
        <v>3.27</v>
      </c>
      <c r="H95" s="11">
        <v>1721.9785932721713</v>
      </c>
      <c r="I95" s="11"/>
      <c r="J95" s="11"/>
      <c r="K95" s="11"/>
    </row>
    <row r="96" spans="1:11" x14ac:dyDescent="0.25">
      <c r="A96">
        <v>217</v>
      </c>
      <c r="B96" t="s">
        <v>48</v>
      </c>
      <c r="C96" t="s">
        <v>58</v>
      </c>
      <c r="D96" s="17">
        <v>41920</v>
      </c>
      <c r="E96">
        <v>32</v>
      </c>
      <c r="F96" s="18">
        <v>270632</v>
      </c>
      <c r="G96" s="19">
        <v>3.6850000000000001</v>
      </c>
      <c r="H96" s="11">
        <v>734.41519674355504</v>
      </c>
      <c r="I96" s="11"/>
      <c r="J96" s="11"/>
      <c r="K96" s="11"/>
    </row>
    <row r="97" spans="1:11" x14ac:dyDescent="0.25">
      <c r="A97">
        <v>231</v>
      </c>
      <c r="B97" t="s">
        <v>49</v>
      </c>
      <c r="C97" t="s">
        <v>59</v>
      </c>
      <c r="D97" s="17">
        <v>40970</v>
      </c>
      <c r="E97">
        <v>982</v>
      </c>
      <c r="F97" s="18">
        <v>301565</v>
      </c>
      <c r="G97" s="19">
        <v>2.718</v>
      </c>
      <c r="H97" s="11">
        <v>1109.5106696100074</v>
      </c>
      <c r="I97" s="11"/>
      <c r="J97" s="11"/>
      <c r="K97" s="11"/>
    </row>
    <row r="98" spans="1:11" x14ac:dyDescent="0.25">
      <c r="A98">
        <v>94</v>
      </c>
      <c r="B98" t="s">
        <v>44</v>
      </c>
      <c r="C98" t="s">
        <v>59</v>
      </c>
      <c r="D98" s="17">
        <v>41065</v>
      </c>
      <c r="E98">
        <v>887</v>
      </c>
      <c r="F98" s="18">
        <v>762916</v>
      </c>
      <c r="G98" s="19">
        <v>3.3119999999999998</v>
      </c>
      <c r="H98" s="11">
        <v>2303.4903381642512</v>
      </c>
      <c r="I98" s="11"/>
      <c r="J98" s="11"/>
      <c r="K98" s="11"/>
    </row>
    <row r="99" spans="1:11" x14ac:dyDescent="0.25">
      <c r="A99">
        <v>65</v>
      </c>
      <c r="B99" t="s">
        <v>51</v>
      </c>
      <c r="C99" t="s">
        <v>59</v>
      </c>
      <c r="D99" s="17">
        <v>41103</v>
      </c>
      <c r="E99">
        <v>849</v>
      </c>
      <c r="F99" s="18">
        <v>526230</v>
      </c>
      <c r="G99" s="19">
        <v>2.9729999999999999</v>
      </c>
      <c r="H99" s="11">
        <v>1770.0302724520689</v>
      </c>
      <c r="I99" s="11"/>
      <c r="J99" s="11"/>
      <c r="K99" s="11"/>
    </row>
    <row r="100" spans="1:11" x14ac:dyDescent="0.25">
      <c r="A100">
        <v>91</v>
      </c>
      <c r="B100" t="s">
        <v>49</v>
      </c>
      <c r="C100" t="s">
        <v>59</v>
      </c>
      <c r="D100" s="17">
        <v>41105</v>
      </c>
      <c r="E100">
        <v>847</v>
      </c>
      <c r="F100" s="18">
        <v>465910</v>
      </c>
      <c r="G100" s="19">
        <v>2.738</v>
      </c>
      <c r="H100" s="11">
        <v>1701.6435354273192</v>
      </c>
      <c r="I100" s="11"/>
      <c r="J100" s="11"/>
      <c r="K100" s="11"/>
    </row>
    <row r="101" spans="1:11" x14ac:dyDescent="0.25">
      <c r="A101">
        <v>177</v>
      </c>
      <c r="B101" t="s">
        <v>48</v>
      </c>
      <c r="C101" t="s">
        <v>59</v>
      </c>
      <c r="D101" s="17">
        <v>41123</v>
      </c>
      <c r="E101">
        <v>829</v>
      </c>
      <c r="F101" s="18">
        <v>53282</v>
      </c>
      <c r="G101" s="19">
        <v>3.2029999999999998</v>
      </c>
      <c r="H101" s="11">
        <v>2495.2544489541056</v>
      </c>
      <c r="I101" s="11"/>
      <c r="J101" s="11"/>
      <c r="K101" s="11"/>
    </row>
    <row r="102" spans="1:11" x14ac:dyDescent="0.25">
      <c r="A102">
        <v>189</v>
      </c>
      <c r="B102" t="s">
        <v>50</v>
      </c>
      <c r="C102" t="s">
        <v>59</v>
      </c>
      <c r="D102" s="17">
        <v>41190</v>
      </c>
      <c r="E102">
        <v>762</v>
      </c>
      <c r="F102" s="18">
        <v>327143</v>
      </c>
      <c r="G102" s="19">
        <v>3.645</v>
      </c>
      <c r="H102" s="11">
        <v>897.51165980795622</v>
      </c>
      <c r="I102" s="11"/>
      <c r="J102" s="11"/>
      <c r="K102" s="11"/>
    </row>
    <row r="103" spans="1:11" x14ac:dyDescent="0.25">
      <c r="A103">
        <v>243</v>
      </c>
      <c r="B103" t="s">
        <v>47</v>
      </c>
      <c r="C103" t="s">
        <v>59</v>
      </c>
      <c r="D103" s="17">
        <v>41215</v>
      </c>
      <c r="E103">
        <v>737</v>
      </c>
      <c r="F103" s="18">
        <v>624111</v>
      </c>
      <c r="G103" s="19">
        <v>2.9940000000000002</v>
      </c>
      <c r="H103" s="11">
        <v>2084.5390781563124</v>
      </c>
      <c r="I103" s="11"/>
      <c r="J103" s="11"/>
      <c r="K103" s="11"/>
    </row>
    <row r="104" spans="1:11" x14ac:dyDescent="0.25">
      <c r="A104">
        <v>48</v>
      </c>
      <c r="B104" t="s">
        <v>46</v>
      </c>
      <c r="C104" t="s">
        <v>59</v>
      </c>
      <c r="D104" s="17">
        <v>41287</v>
      </c>
      <c r="E104">
        <v>665</v>
      </c>
      <c r="F104" s="18">
        <v>80548</v>
      </c>
      <c r="G104" s="19">
        <v>3.22</v>
      </c>
      <c r="H104" s="11">
        <v>3752.2360248447208</v>
      </c>
      <c r="I104" s="11"/>
      <c r="J104" s="11"/>
      <c r="K104" s="11"/>
    </row>
    <row r="105" spans="1:11" x14ac:dyDescent="0.25">
      <c r="A105">
        <v>207</v>
      </c>
      <c r="B105" t="s">
        <v>48</v>
      </c>
      <c r="C105" t="s">
        <v>59</v>
      </c>
      <c r="D105" s="17">
        <v>41408</v>
      </c>
      <c r="E105">
        <v>544</v>
      </c>
      <c r="F105" s="18">
        <v>124948</v>
      </c>
      <c r="G105" s="19">
        <v>2.794</v>
      </c>
      <c r="H105" s="11">
        <v>447.20114531138154</v>
      </c>
      <c r="I105" s="11"/>
      <c r="J105" s="11"/>
      <c r="K105" s="11"/>
    </row>
    <row r="106" spans="1:11" x14ac:dyDescent="0.25">
      <c r="A106">
        <v>58</v>
      </c>
      <c r="B106" t="s">
        <v>46</v>
      </c>
      <c r="C106" t="s">
        <v>59</v>
      </c>
      <c r="D106" s="17">
        <v>41465</v>
      </c>
      <c r="E106">
        <v>487</v>
      </c>
      <c r="F106" s="18">
        <v>476627</v>
      </c>
      <c r="G106" s="19">
        <v>3.2490000000000001</v>
      </c>
      <c r="H106" s="11">
        <v>1466.9959987688519</v>
      </c>
      <c r="I106" s="11"/>
      <c r="J106" s="11"/>
      <c r="K106" s="11"/>
    </row>
    <row r="107" spans="1:11" x14ac:dyDescent="0.25">
      <c r="A107">
        <v>86</v>
      </c>
      <c r="B107" t="s">
        <v>53</v>
      </c>
      <c r="C107" t="s">
        <v>59</v>
      </c>
      <c r="D107" s="17">
        <v>41577</v>
      </c>
      <c r="E107">
        <v>375</v>
      </c>
      <c r="F107" s="18">
        <v>623097</v>
      </c>
      <c r="G107" s="19">
        <v>2.774</v>
      </c>
      <c r="H107" s="11">
        <v>2246.2040374909875</v>
      </c>
      <c r="I107" s="11"/>
      <c r="J107" s="11"/>
      <c r="K107" s="11"/>
    </row>
    <row r="108" spans="1:11" x14ac:dyDescent="0.25">
      <c r="A108">
        <v>234</v>
      </c>
      <c r="B108" t="s">
        <v>44</v>
      </c>
      <c r="C108" t="s">
        <v>59</v>
      </c>
      <c r="D108" s="17">
        <v>41675</v>
      </c>
      <c r="E108">
        <v>277</v>
      </c>
      <c r="F108" s="18">
        <v>155487</v>
      </c>
      <c r="G108" s="19">
        <v>3.5529999999999999</v>
      </c>
      <c r="H108" s="11">
        <v>437.6217281170841</v>
      </c>
      <c r="I108" s="11"/>
      <c r="J108" s="11"/>
      <c r="K108" s="11"/>
    </row>
    <row r="109" spans="1:11" x14ac:dyDescent="0.25">
      <c r="A109">
        <v>225</v>
      </c>
      <c r="B109" t="s">
        <v>51</v>
      </c>
      <c r="C109" t="s">
        <v>59</v>
      </c>
      <c r="D109" s="17">
        <v>41677</v>
      </c>
      <c r="E109">
        <v>275</v>
      </c>
      <c r="F109" s="18">
        <v>598749</v>
      </c>
      <c r="G109" s="19">
        <v>2.8380000000000001</v>
      </c>
      <c r="H109" s="11">
        <v>2109.7568710359405</v>
      </c>
      <c r="I109" s="11"/>
      <c r="J109" s="11"/>
      <c r="K109" s="11"/>
    </row>
    <row r="110" spans="1:11" x14ac:dyDescent="0.25">
      <c r="A110">
        <v>105</v>
      </c>
      <c r="B110" t="s">
        <v>51</v>
      </c>
      <c r="C110" t="s">
        <v>59</v>
      </c>
      <c r="D110" s="17">
        <v>41692</v>
      </c>
      <c r="E110">
        <v>260</v>
      </c>
      <c r="F110" s="18">
        <v>97229</v>
      </c>
      <c r="G110" s="19">
        <v>2.8170000000000002</v>
      </c>
      <c r="H110" s="11">
        <v>345.15086971955975</v>
      </c>
      <c r="I110" s="11"/>
      <c r="J110" s="11"/>
      <c r="K110" s="11"/>
    </row>
    <row r="111" spans="1:11" x14ac:dyDescent="0.25">
      <c r="A111">
        <v>124</v>
      </c>
      <c r="B111" t="s">
        <v>44</v>
      </c>
      <c r="C111" t="s">
        <v>59</v>
      </c>
      <c r="D111" s="17">
        <v>41697</v>
      </c>
      <c r="E111">
        <v>255</v>
      </c>
      <c r="F111" s="18">
        <v>871047</v>
      </c>
      <c r="G111" s="19">
        <v>2.7269999999999999</v>
      </c>
      <c r="H111" s="11">
        <v>3194.1584158415844</v>
      </c>
      <c r="I111" s="11"/>
      <c r="J111" s="11"/>
      <c r="K111" s="11"/>
    </row>
    <row r="112" spans="1:11" x14ac:dyDescent="0.25">
      <c r="A112">
        <v>69</v>
      </c>
      <c r="B112" t="s">
        <v>50</v>
      </c>
      <c r="C112" t="s">
        <v>59</v>
      </c>
      <c r="D112" s="17">
        <v>41726</v>
      </c>
      <c r="E112">
        <v>226</v>
      </c>
      <c r="F112" s="18">
        <v>74024</v>
      </c>
      <c r="G112" s="19">
        <v>3.335</v>
      </c>
      <c r="H112" s="11">
        <v>3329.4152923538231</v>
      </c>
      <c r="I112" s="11"/>
      <c r="J112" s="11"/>
      <c r="K112" s="11"/>
    </row>
    <row r="113" spans="1:11" x14ac:dyDescent="0.25">
      <c r="A113">
        <v>223</v>
      </c>
      <c r="B113" t="s">
        <v>47</v>
      </c>
      <c r="C113" t="s">
        <v>59</v>
      </c>
      <c r="D113" s="17">
        <v>41781</v>
      </c>
      <c r="E113">
        <v>171</v>
      </c>
      <c r="F113" s="18">
        <v>97109</v>
      </c>
      <c r="G113" s="19">
        <v>3.411</v>
      </c>
      <c r="H113" s="11">
        <v>4270.4045734388746</v>
      </c>
      <c r="I113" s="11"/>
      <c r="J113" s="11"/>
      <c r="K113" s="11"/>
    </row>
    <row r="114" spans="1:11" x14ac:dyDescent="0.25">
      <c r="A114">
        <v>51</v>
      </c>
      <c r="B114" t="s">
        <v>49</v>
      </c>
      <c r="C114" t="s">
        <v>59</v>
      </c>
      <c r="D114" s="17">
        <v>41785</v>
      </c>
      <c r="E114">
        <v>167</v>
      </c>
      <c r="F114" s="18">
        <v>644315</v>
      </c>
      <c r="G114" s="19">
        <v>3.04</v>
      </c>
      <c r="H114" s="11">
        <v>2119.4572368421054</v>
      </c>
      <c r="I114" s="11"/>
      <c r="J114" s="11"/>
      <c r="K114" s="11"/>
    </row>
    <row r="115" spans="1:11" x14ac:dyDescent="0.25">
      <c r="A115">
        <v>236</v>
      </c>
      <c r="B115" t="s">
        <v>53</v>
      </c>
      <c r="C115" t="s">
        <v>59</v>
      </c>
      <c r="D115" s="17">
        <v>41809</v>
      </c>
      <c r="E115">
        <v>143</v>
      </c>
      <c r="F115" s="18">
        <v>457315</v>
      </c>
      <c r="G115" s="19">
        <v>3.226</v>
      </c>
      <c r="H115" s="11">
        <v>1417.5914445133292</v>
      </c>
      <c r="I115" s="11"/>
      <c r="J115" s="11"/>
      <c r="K115" s="11"/>
    </row>
    <row r="116" spans="1:11" x14ac:dyDescent="0.25">
      <c r="A116">
        <v>164</v>
      </c>
      <c r="B116" t="s">
        <v>44</v>
      </c>
      <c r="C116" t="s">
        <v>59</v>
      </c>
      <c r="D116" s="17">
        <v>41815</v>
      </c>
      <c r="E116">
        <v>137</v>
      </c>
      <c r="F116" s="18">
        <v>111649</v>
      </c>
      <c r="G116" s="19">
        <v>3.4889999999999999</v>
      </c>
      <c r="H116" s="11">
        <v>4800.042992261393</v>
      </c>
      <c r="I116" s="11"/>
      <c r="J116" s="11"/>
      <c r="K116" s="11"/>
    </row>
    <row r="117" spans="1:11" x14ac:dyDescent="0.25">
      <c r="A117">
        <v>154</v>
      </c>
      <c r="B117" t="s">
        <v>44</v>
      </c>
      <c r="C117" t="s">
        <v>59</v>
      </c>
      <c r="D117" s="17">
        <v>41838</v>
      </c>
      <c r="E117">
        <v>114</v>
      </c>
      <c r="F117" s="18">
        <v>388483</v>
      </c>
      <c r="G117" s="19">
        <v>3.052</v>
      </c>
      <c r="H117" s="11">
        <v>1272.8800786369593</v>
      </c>
      <c r="I117" s="11"/>
      <c r="J117" s="11"/>
      <c r="K117" s="11"/>
    </row>
    <row r="118" spans="1:11" x14ac:dyDescent="0.25">
      <c r="A118">
        <v>144</v>
      </c>
      <c r="B118" t="s">
        <v>44</v>
      </c>
      <c r="C118" t="s">
        <v>59</v>
      </c>
      <c r="D118" s="17">
        <v>41885</v>
      </c>
      <c r="E118">
        <v>67</v>
      </c>
      <c r="F118" s="18">
        <v>860456</v>
      </c>
      <c r="G118" s="19">
        <v>3.6259999999999999</v>
      </c>
      <c r="H118" s="11">
        <v>2373.0170987313845</v>
      </c>
      <c r="I118" s="11"/>
      <c r="J118" s="11"/>
      <c r="K118" s="11"/>
    </row>
    <row r="119" spans="1:11" x14ac:dyDescent="0.25">
      <c r="A119">
        <v>131</v>
      </c>
      <c r="B119" t="s">
        <v>49</v>
      </c>
      <c r="C119" t="s">
        <v>59</v>
      </c>
      <c r="D119" s="17">
        <v>41895</v>
      </c>
      <c r="E119">
        <v>57</v>
      </c>
      <c r="F119" s="18">
        <v>110703</v>
      </c>
      <c r="G119" s="19">
        <v>3.2040000000000002</v>
      </c>
      <c r="H119" s="11">
        <v>345.51498127340818</v>
      </c>
      <c r="I119" s="11"/>
      <c r="J119" s="11"/>
      <c r="K119" s="11"/>
    </row>
    <row r="120" spans="1:11" x14ac:dyDescent="0.25">
      <c r="A120">
        <v>49</v>
      </c>
      <c r="B120" t="s">
        <v>50</v>
      </c>
      <c r="C120" t="s">
        <v>59</v>
      </c>
      <c r="D120" s="17">
        <v>41898</v>
      </c>
      <c r="E120">
        <v>54</v>
      </c>
      <c r="F120" s="18">
        <v>737307</v>
      </c>
      <c r="G120" s="19">
        <v>3.6339999999999999</v>
      </c>
      <c r="H120" s="11">
        <v>2028.9130434782608</v>
      </c>
      <c r="I120" s="11"/>
      <c r="J120" s="11"/>
      <c r="K120" s="11"/>
    </row>
    <row r="121" spans="1:11" x14ac:dyDescent="0.25">
      <c r="A121">
        <v>55</v>
      </c>
      <c r="B121" t="s">
        <v>51</v>
      </c>
      <c r="C121" t="s">
        <v>60</v>
      </c>
      <c r="D121" s="17">
        <v>41089</v>
      </c>
      <c r="E121">
        <v>863</v>
      </c>
      <c r="F121" s="18">
        <v>307273</v>
      </c>
      <c r="G121" s="19">
        <v>2.9980000000000002</v>
      </c>
      <c r="H121" s="11">
        <v>1024.9266177451634</v>
      </c>
      <c r="I121" s="11"/>
      <c r="J121" s="11"/>
      <c r="K121" s="11"/>
    </row>
    <row r="122" spans="1:11" x14ac:dyDescent="0.25">
      <c r="A122">
        <v>62</v>
      </c>
      <c r="B122" t="s">
        <v>45</v>
      </c>
      <c r="C122" t="s">
        <v>60</v>
      </c>
      <c r="D122" s="17">
        <v>41105</v>
      </c>
      <c r="E122">
        <v>847</v>
      </c>
      <c r="F122" s="18">
        <v>675388</v>
      </c>
      <c r="G122" s="19">
        <v>2.8679999999999999</v>
      </c>
      <c r="H122" s="11">
        <v>2354.9093444909345</v>
      </c>
      <c r="I122" s="11"/>
      <c r="J122" s="11"/>
      <c r="K122" s="11"/>
    </row>
    <row r="123" spans="1:11" x14ac:dyDescent="0.25">
      <c r="A123">
        <v>140</v>
      </c>
      <c r="B123" t="s">
        <v>42</v>
      </c>
      <c r="C123" t="s">
        <v>60</v>
      </c>
      <c r="D123" s="17">
        <v>41241</v>
      </c>
      <c r="E123">
        <v>711</v>
      </c>
      <c r="F123" s="18">
        <v>365450</v>
      </c>
      <c r="G123" s="19">
        <v>2.843</v>
      </c>
      <c r="H123" s="11">
        <v>1285.4379176925784</v>
      </c>
      <c r="I123" s="11"/>
      <c r="J123" s="11"/>
      <c r="K123" s="11"/>
    </row>
    <row r="124" spans="1:11" x14ac:dyDescent="0.25">
      <c r="A124">
        <v>81</v>
      </c>
      <c r="B124" t="s">
        <v>49</v>
      </c>
      <c r="C124" t="s">
        <v>60</v>
      </c>
      <c r="D124" s="17">
        <v>41288</v>
      </c>
      <c r="E124">
        <v>664</v>
      </c>
      <c r="F124" s="18">
        <v>515732</v>
      </c>
      <c r="G124" s="19">
        <v>3.5979999999999999</v>
      </c>
      <c r="H124" s="11">
        <v>1433.385214007782</v>
      </c>
      <c r="I124" s="11"/>
      <c r="J124" s="11"/>
      <c r="K124" s="11"/>
    </row>
    <row r="125" spans="1:11" x14ac:dyDescent="0.25">
      <c r="A125">
        <v>211</v>
      </c>
      <c r="B125" t="s">
        <v>49</v>
      </c>
      <c r="C125" t="s">
        <v>60</v>
      </c>
      <c r="D125" s="17">
        <v>41318</v>
      </c>
      <c r="E125">
        <v>634</v>
      </c>
      <c r="F125" s="18">
        <v>870778</v>
      </c>
      <c r="G125" s="19">
        <v>3.129</v>
      </c>
      <c r="H125" s="11">
        <v>2782.9274528603391</v>
      </c>
      <c r="I125" s="11"/>
      <c r="J125" s="11"/>
      <c r="K125" s="11"/>
    </row>
    <row r="126" spans="1:11" x14ac:dyDescent="0.25">
      <c r="A126">
        <v>212</v>
      </c>
      <c r="B126" t="s">
        <v>45</v>
      </c>
      <c r="C126" t="s">
        <v>60</v>
      </c>
      <c r="D126" s="17">
        <v>41398</v>
      </c>
      <c r="E126">
        <v>554</v>
      </c>
      <c r="F126" s="18">
        <v>845765</v>
      </c>
      <c r="G126" s="19">
        <v>2.7770000000000001</v>
      </c>
      <c r="H126" s="11">
        <v>3045.6067698955703</v>
      </c>
      <c r="I126" s="11"/>
      <c r="J126" s="11"/>
      <c r="K126" s="11"/>
    </row>
    <row r="127" spans="1:11" x14ac:dyDescent="0.25">
      <c r="A127">
        <v>106</v>
      </c>
      <c r="B127" t="s">
        <v>53</v>
      </c>
      <c r="C127" t="s">
        <v>60</v>
      </c>
      <c r="D127" s="17">
        <v>41468</v>
      </c>
      <c r="E127">
        <v>484</v>
      </c>
      <c r="F127" s="18">
        <v>927093</v>
      </c>
      <c r="G127" s="19">
        <v>2.9409999999999998</v>
      </c>
      <c r="H127" s="11">
        <v>3152.3053383202996</v>
      </c>
      <c r="I127" s="11"/>
      <c r="J127" s="11"/>
      <c r="K127" s="11"/>
    </row>
    <row r="128" spans="1:11" x14ac:dyDescent="0.25">
      <c r="A128">
        <v>120</v>
      </c>
      <c r="B128" t="s">
        <v>42</v>
      </c>
      <c r="C128" t="s">
        <v>60</v>
      </c>
      <c r="D128" s="17">
        <v>41558</v>
      </c>
      <c r="E128">
        <v>394</v>
      </c>
      <c r="F128" s="18">
        <v>975485</v>
      </c>
      <c r="G128" s="19">
        <v>3.5089999999999999</v>
      </c>
      <c r="H128" s="11">
        <v>2779.9515531490451</v>
      </c>
      <c r="I128" s="11"/>
      <c r="J128" s="11"/>
      <c r="K128" s="11"/>
    </row>
    <row r="129" spans="1:11" x14ac:dyDescent="0.25">
      <c r="A129">
        <v>103</v>
      </c>
      <c r="B129" t="s">
        <v>47</v>
      </c>
      <c r="C129" t="s">
        <v>60</v>
      </c>
      <c r="D129" s="17">
        <v>41559</v>
      </c>
      <c r="E129">
        <v>393</v>
      </c>
      <c r="F129" s="18">
        <v>664895</v>
      </c>
      <c r="G129" s="19">
        <v>3.31</v>
      </c>
      <c r="H129" s="11">
        <v>2008.7462235649548</v>
      </c>
      <c r="I129" s="11"/>
      <c r="J129" s="11"/>
      <c r="K129" s="11"/>
    </row>
    <row r="130" spans="1:11" x14ac:dyDescent="0.25">
      <c r="A130">
        <v>204</v>
      </c>
      <c r="B130" t="s">
        <v>44</v>
      </c>
      <c r="C130" t="s">
        <v>60</v>
      </c>
      <c r="D130" s="17">
        <v>41708</v>
      </c>
      <c r="E130">
        <v>244</v>
      </c>
      <c r="F130" s="18">
        <v>633246</v>
      </c>
      <c r="G130" s="19">
        <v>3.202</v>
      </c>
      <c r="H130" s="11">
        <v>1977.6577139287945</v>
      </c>
      <c r="I130" s="11"/>
      <c r="J130" s="11"/>
      <c r="K130" s="11"/>
    </row>
    <row r="131" spans="1:11" x14ac:dyDescent="0.25">
      <c r="A131">
        <v>56</v>
      </c>
      <c r="B131" t="s">
        <v>53</v>
      </c>
      <c r="C131" t="s">
        <v>60</v>
      </c>
      <c r="D131" s="17">
        <v>41713</v>
      </c>
      <c r="E131">
        <v>239</v>
      </c>
      <c r="F131" s="18">
        <v>852590</v>
      </c>
      <c r="G131" s="19">
        <v>2.8679999999999999</v>
      </c>
      <c r="H131" s="11">
        <v>2972.7684797768479</v>
      </c>
      <c r="I131" s="11"/>
      <c r="J131" s="11"/>
      <c r="K131" s="11"/>
    </row>
    <row r="132" spans="1:11" x14ac:dyDescent="0.25">
      <c r="A132">
        <v>168</v>
      </c>
      <c r="B132" t="s">
        <v>46</v>
      </c>
      <c r="C132" t="s">
        <v>60</v>
      </c>
      <c r="D132" s="17">
        <v>41722</v>
      </c>
      <c r="E132">
        <v>230</v>
      </c>
      <c r="F132" s="18">
        <v>852561</v>
      </c>
      <c r="G132" s="19">
        <v>3.14</v>
      </c>
      <c r="H132" s="11">
        <v>2715.1624203821657</v>
      </c>
      <c r="I132" s="11"/>
      <c r="J132" s="11"/>
      <c r="K132" s="11"/>
    </row>
    <row r="133" spans="1:11" x14ac:dyDescent="0.25">
      <c r="A133">
        <v>264</v>
      </c>
      <c r="B133" t="s">
        <v>44</v>
      </c>
      <c r="C133" t="s">
        <v>60</v>
      </c>
      <c r="D133" s="17">
        <v>41788</v>
      </c>
      <c r="E133">
        <v>164</v>
      </c>
      <c r="F133" s="18">
        <v>462944</v>
      </c>
      <c r="G133" s="19">
        <v>3.0489999999999999</v>
      </c>
      <c r="H133" s="11">
        <v>1518.3469990160709</v>
      </c>
      <c r="I133" s="11"/>
      <c r="J133" s="11"/>
      <c r="K133" s="11"/>
    </row>
    <row r="134" spans="1:11" x14ac:dyDescent="0.25">
      <c r="A134">
        <v>150</v>
      </c>
      <c r="B134" t="s">
        <v>42</v>
      </c>
      <c r="C134" t="s">
        <v>61</v>
      </c>
      <c r="D134" s="17">
        <v>40961</v>
      </c>
      <c r="E134">
        <v>991</v>
      </c>
      <c r="F134" s="18">
        <v>400920</v>
      </c>
      <c r="G134" s="19">
        <v>2.8460000000000001</v>
      </c>
      <c r="H134" s="11">
        <v>1408.7139845397046</v>
      </c>
      <c r="I134" s="11"/>
      <c r="J134" s="11"/>
      <c r="K134" s="11"/>
    </row>
    <row r="135" spans="1:11" x14ac:dyDescent="0.25">
      <c r="A135">
        <v>123</v>
      </c>
      <c r="B135" t="s">
        <v>47</v>
      </c>
      <c r="C135" t="s">
        <v>61</v>
      </c>
      <c r="D135" s="17">
        <v>41069</v>
      </c>
      <c r="E135">
        <v>883</v>
      </c>
      <c r="F135" s="18">
        <v>763463</v>
      </c>
      <c r="G135" s="19">
        <v>2.952</v>
      </c>
      <c r="H135" s="11">
        <v>2586.2567750677508</v>
      </c>
      <c r="I135" s="11"/>
      <c r="J135" s="11"/>
      <c r="K135" s="11"/>
    </row>
    <row r="136" spans="1:11" x14ac:dyDescent="0.25">
      <c r="A136">
        <v>220</v>
      </c>
      <c r="B136" t="s">
        <v>42</v>
      </c>
      <c r="C136" t="s">
        <v>61</v>
      </c>
      <c r="D136" s="17">
        <v>41112</v>
      </c>
      <c r="E136">
        <v>840</v>
      </c>
      <c r="F136" s="18">
        <v>569646</v>
      </c>
      <c r="G136" s="19">
        <v>3.6709999999999998</v>
      </c>
      <c r="H136" s="11">
        <v>1551.7461182239172</v>
      </c>
      <c r="I136" s="11"/>
      <c r="J136" s="11"/>
      <c r="K136" s="11"/>
    </row>
    <row r="137" spans="1:11" x14ac:dyDescent="0.25">
      <c r="A137">
        <v>202</v>
      </c>
      <c r="B137" t="s">
        <v>45</v>
      </c>
      <c r="C137" t="s">
        <v>61</v>
      </c>
      <c r="D137" s="17">
        <v>41132</v>
      </c>
      <c r="E137">
        <v>820</v>
      </c>
      <c r="F137" s="18">
        <v>848059</v>
      </c>
      <c r="G137" s="19">
        <v>3.4470000000000001</v>
      </c>
      <c r="H137" s="11">
        <v>2460.2814041195243</v>
      </c>
      <c r="I137" s="11"/>
      <c r="J137" s="11"/>
      <c r="K137" s="11"/>
    </row>
    <row r="138" spans="1:11" x14ac:dyDescent="0.25">
      <c r="A138">
        <v>66</v>
      </c>
      <c r="B138" t="s">
        <v>53</v>
      </c>
      <c r="C138" t="s">
        <v>61</v>
      </c>
      <c r="D138" s="17">
        <v>41172</v>
      </c>
      <c r="E138">
        <v>780</v>
      </c>
      <c r="F138" s="18">
        <v>582558</v>
      </c>
      <c r="G138" s="19">
        <v>3.0449999999999999</v>
      </c>
      <c r="H138" s="11">
        <v>1913.1625615763548</v>
      </c>
      <c r="I138" s="11"/>
      <c r="J138" s="11"/>
      <c r="K138" s="11"/>
    </row>
    <row r="139" spans="1:11" x14ac:dyDescent="0.25">
      <c r="A139">
        <v>259</v>
      </c>
      <c r="B139" t="s">
        <v>50</v>
      </c>
      <c r="C139" t="s">
        <v>61</v>
      </c>
      <c r="D139" s="17">
        <v>41201</v>
      </c>
      <c r="E139">
        <v>751</v>
      </c>
      <c r="F139" s="18">
        <v>587537</v>
      </c>
      <c r="G139" s="19">
        <v>3.5870000000000002</v>
      </c>
      <c r="H139" s="11">
        <v>1637.9620853080569</v>
      </c>
      <c r="I139" s="11"/>
      <c r="J139" s="11"/>
      <c r="K139" s="11"/>
    </row>
    <row r="140" spans="1:11" x14ac:dyDescent="0.25">
      <c r="A140">
        <v>115</v>
      </c>
      <c r="B140" t="s">
        <v>51</v>
      </c>
      <c r="C140" t="s">
        <v>61</v>
      </c>
      <c r="D140" s="17">
        <v>41313</v>
      </c>
      <c r="E140">
        <v>639</v>
      </c>
      <c r="F140" s="18">
        <v>326414</v>
      </c>
      <c r="G140" s="19">
        <v>3.3929999999999998</v>
      </c>
      <c r="H140" s="11">
        <v>962.02180960801661</v>
      </c>
      <c r="I140" s="11"/>
      <c r="J140" s="11"/>
      <c r="K140" s="11"/>
    </row>
    <row r="141" spans="1:11" x14ac:dyDescent="0.25">
      <c r="A141">
        <v>138</v>
      </c>
      <c r="B141" t="s">
        <v>46</v>
      </c>
      <c r="C141" t="s">
        <v>61</v>
      </c>
      <c r="D141" s="17">
        <v>41334</v>
      </c>
      <c r="E141">
        <v>618</v>
      </c>
      <c r="F141" s="18">
        <v>587454</v>
      </c>
      <c r="G141" s="19">
        <v>2.93</v>
      </c>
      <c r="H141" s="11">
        <v>2004.9624573378837</v>
      </c>
      <c r="I141" s="11"/>
      <c r="J141" s="11"/>
      <c r="K141" s="11"/>
    </row>
    <row r="142" spans="1:11" x14ac:dyDescent="0.25">
      <c r="A142">
        <v>175</v>
      </c>
      <c r="B142" t="s">
        <v>51</v>
      </c>
      <c r="C142" t="s">
        <v>61</v>
      </c>
      <c r="D142" s="17">
        <v>41336</v>
      </c>
      <c r="E142">
        <v>616</v>
      </c>
      <c r="F142" s="18">
        <v>3714</v>
      </c>
      <c r="G142" s="19">
        <v>2.8410000000000002</v>
      </c>
      <c r="H142" s="11">
        <v>1333.07286166842</v>
      </c>
      <c r="I142" s="11"/>
      <c r="J142" s="11"/>
      <c r="K142" s="11"/>
    </row>
    <row r="143" spans="1:11" x14ac:dyDescent="0.25">
      <c r="A143">
        <v>116</v>
      </c>
      <c r="B143" t="s">
        <v>53</v>
      </c>
      <c r="C143" t="s">
        <v>61</v>
      </c>
      <c r="D143" s="17">
        <v>41375</v>
      </c>
      <c r="E143">
        <v>577</v>
      </c>
      <c r="F143" s="18">
        <v>110317</v>
      </c>
      <c r="G143" s="19">
        <v>3.1859999999999999</v>
      </c>
      <c r="H143" s="11">
        <v>346.25549278091654</v>
      </c>
      <c r="I143" s="11"/>
      <c r="J143" s="11"/>
      <c r="K143" s="11"/>
    </row>
    <row r="144" spans="1:11" x14ac:dyDescent="0.25">
      <c r="A144">
        <v>184</v>
      </c>
      <c r="B144" t="s">
        <v>44</v>
      </c>
      <c r="C144" t="s">
        <v>61</v>
      </c>
      <c r="D144" s="17">
        <v>41388</v>
      </c>
      <c r="E144">
        <v>564</v>
      </c>
      <c r="F144" s="18">
        <v>361319</v>
      </c>
      <c r="G144" s="19">
        <v>3.66</v>
      </c>
      <c r="H144" s="11">
        <v>987.21038251366122</v>
      </c>
      <c r="I144" s="11"/>
      <c r="J144" s="11"/>
      <c r="K144" s="11"/>
    </row>
    <row r="145" spans="1:11" x14ac:dyDescent="0.25">
      <c r="A145">
        <v>197</v>
      </c>
      <c r="B145" t="s">
        <v>48</v>
      </c>
      <c r="C145" t="s">
        <v>61</v>
      </c>
      <c r="D145" s="17">
        <v>41524</v>
      </c>
      <c r="E145">
        <v>428</v>
      </c>
      <c r="F145" s="18">
        <v>669338</v>
      </c>
      <c r="G145" s="19">
        <v>3.6459999999999999</v>
      </c>
      <c r="H145" s="11">
        <v>1835.8145913329677</v>
      </c>
      <c r="I145" s="11"/>
      <c r="J145" s="11"/>
      <c r="K145" s="11"/>
    </row>
    <row r="146" spans="1:11" x14ac:dyDescent="0.25">
      <c r="A146">
        <v>237</v>
      </c>
      <c r="B146" t="s">
        <v>48</v>
      </c>
      <c r="C146" t="s">
        <v>61</v>
      </c>
      <c r="D146" s="17">
        <v>41641</v>
      </c>
      <c r="E146">
        <v>311</v>
      </c>
      <c r="F146" s="18">
        <v>56556</v>
      </c>
      <c r="G146" s="19">
        <v>3.2709999999999999</v>
      </c>
      <c r="H146" s="11">
        <v>2593.5188015897279</v>
      </c>
      <c r="I146" s="11"/>
      <c r="J146" s="11"/>
      <c r="K146" s="11"/>
    </row>
    <row r="147" spans="1:11" x14ac:dyDescent="0.25">
      <c r="A147">
        <v>246</v>
      </c>
      <c r="B147" t="s">
        <v>53</v>
      </c>
      <c r="C147" t="s">
        <v>61</v>
      </c>
      <c r="D147" s="17">
        <v>41778</v>
      </c>
      <c r="E147">
        <v>174</v>
      </c>
      <c r="F147" s="18">
        <v>543185</v>
      </c>
      <c r="G147" s="19">
        <v>3.5939999999999999</v>
      </c>
      <c r="H147" s="11">
        <v>1511.366165831942</v>
      </c>
      <c r="I147" s="11"/>
      <c r="J147" s="11"/>
      <c r="K147" s="11"/>
    </row>
    <row r="148" spans="1:11" x14ac:dyDescent="0.25">
      <c r="A148">
        <v>182</v>
      </c>
      <c r="B148" t="s">
        <v>45</v>
      </c>
      <c r="C148" t="s">
        <v>61</v>
      </c>
      <c r="D148" s="17">
        <v>41789</v>
      </c>
      <c r="E148">
        <v>163</v>
      </c>
      <c r="F148" s="18">
        <v>167172</v>
      </c>
      <c r="G148" s="19">
        <v>2.891</v>
      </c>
      <c r="H148" s="11">
        <v>578.2497405741957</v>
      </c>
      <c r="I148" s="11"/>
      <c r="J148" s="11"/>
      <c r="K148" s="11"/>
    </row>
    <row r="149" spans="1:11" x14ac:dyDescent="0.25">
      <c r="A149">
        <v>180</v>
      </c>
      <c r="B149" t="s">
        <v>42</v>
      </c>
      <c r="C149" t="s">
        <v>61</v>
      </c>
      <c r="D149" s="17">
        <v>41830</v>
      </c>
      <c r="E149">
        <v>122</v>
      </c>
      <c r="F149" s="18">
        <v>688914</v>
      </c>
      <c r="G149" s="19">
        <v>2.8119999999999998</v>
      </c>
      <c r="H149" s="11">
        <v>2449.9075391180654</v>
      </c>
      <c r="I149" s="11"/>
      <c r="J149" s="11"/>
      <c r="K149" s="11"/>
    </row>
    <row r="150" spans="1:11" x14ac:dyDescent="0.25">
      <c r="A150">
        <v>256</v>
      </c>
      <c r="B150" t="s">
        <v>53</v>
      </c>
      <c r="C150" t="s">
        <v>61</v>
      </c>
      <c r="D150" s="17">
        <v>41832</v>
      </c>
      <c r="E150">
        <v>120</v>
      </c>
      <c r="F150" s="18">
        <v>77032</v>
      </c>
      <c r="G150" s="19">
        <v>3.089</v>
      </c>
      <c r="H150" s="11">
        <v>3740.6280349627714</v>
      </c>
      <c r="I150" s="11"/>
      <c r="J150" s="11"/>
      <c r="K150" s="11"/>
    </row>
    <row r="151" spans="1:11" x14ac:dyDescent="0.25">
      <c r="A151">
        <v>53</v>
      </c>
      <c r="B151" t="s">
        <v>47</v>
      </c>
      <c r="C151" t="s">
        <v>61</v>
      </c>
      <c r="D151" s="17">
        <v>41836</v>
      </c>
      <c r="E151">
        <v>116</v>
      </c>
      <c r="F151" s="18">
        <v>280406</v>
      </c>
      <c r="G151" s="19">
        <v>3.419</v>
      </c>
      <c r="H151" s="11">
        <v>820.14039192746418</v>
      </c>
      <c r="I151" s="11"/>
      <c r="J151" s="11"/>
      <c r="K151" s="11"/>
    </row>
    <row r="152" spans="1:11" x14ac:dyDescent="0.25">
      <c r="A152">
        <v>166</v>
      </c>
      <c r="B152" t="s">
        <v>53</v>
      </c>
      <c r="C152" t="s">
        <v>61</v>
      </c>
      <c r="D152" s="17">
        <v>41885</v>
      </c>
      <c r="E152">
        <v>67</v>
      </c>
      <c r="F152" s="18">
        <v>22881</v>
      </c>
      <c r="G152" s="19">
        <v>2.7130000000000001</v>
      </c>
      <c r="H152" s="11">
        <v>1265.0755621083672</v>
      </c>
      <c r="I152" s="11"/>
      <c r="J152" s="11"/>
      <c r="K152" s="11"/>
    </row>
    <row r="153" spans="1:11" x14ac:dyDescent="0.25">
      <c r="A153">
        <v>151</v>
      </c>
      <c r="B153" t="s">
        <v>49</v>
      </c>
      <c r="C153" t="s">
        <v>62</v>
      </c>
      <c r="D153" s="17">
        <v>41315</v>
      </c>
      <c r="E153">
        <v>637</v>
      </c>
      <c r="F153" s="18">
        <v>903377</v>
      </c>
      <c r="G153" s="19">
        <v>3.081</v>
      </c>
      <c r="H153" s="11">
        <v>2932.0902304446608</v>
      </c>
      <c r="I153" s="11"/>
      <c r="J153" s="11"/>
      <c r="K153" s="11"/>
    </row>
    <row r="154" spans="1:11" x14ac:dyDescent="0.25">
      <c r="A154">
        <v>265</v>
      </c>
      <c r="B154" t="s">
        <v>51</v>
      </c>
      <c r="C154" t="s">
        <v>62</v>
      </c>
      <c r="D154" s="17">
        <v>41356</v>
      </c>
      <c r="E154">
        <v>596</v>
      </c>
      <c r="F154" s="18">
        <v>495133</v>
      </c>
      <c r="G154" s="19">
        <v>3.05</v>
      </c>
      <c r="H154" s="11">
        <v>1623.3868852459016</v>
      </c>
      <c r="I154" s="11"/>
      <c r="J154" s="11"/>
      <c r="K154" s="11"/>
    </row>
    <row r="155" spans="1:11" x14ac:dyDescent="0.25">
      <c r="A155">
        <v>240</v>
      </c>
      <c r="B155" t="s">
        <v>42</v>
      </c>
      <c r="C155" t="s">
        <v>62</v>
      </c>
      <c r="D155" s="17">
        <v>41533</v>
      </c>
      <c r="E155">
        <v>419</v>
      </c>
      <c r="F155" s="18">
        <v>372733</v>
      </c>
      <c r="G155" s="19">
        <v>2.9489999999999998</v>
      </c>
      <c r="H155" s="11">
        <v>1263.9301458121399</v>
      </c>
      <c r="I155" s="11"/>
      <c r="J155" s="11"/>
      <c r="K155" s="11"/>
    </row>
    <row r="156" spans="1:11" x14ac:dyDescent="0.25">
      <c r="A156">
        <v>157</v>
      </c>
      <c r="B156" t="s">
        <v>48</v>
      </c>
      <c r="C156" t="s">
        <v>62</v>
      </c>
      <c r="D156" s="17">
        <v>41576</v>
      </c>
      <c r="E156">
        <v>376</v>
      </c>
      <c r="F156" s="18">
        <v>619672</v>
      </c>
      <c r="G156" s="19">
        <v>3.3109999999999999</v>
      </c>
      <c r="H156" s="11">
        <v>1871.5554213228634</v>
      </c>
      <c r="I156" s="11"/>
      <c r="J156" s="11"/>
      <c r="K156" s="11"/>
    </row>
    <row r="157" spans="1:11" x14ac:dyDescent="0.25">
      <c r="A157">
        <v>100</v>
      </c>
      <c r="B157" t="s">
        <v>42</v>
      </c>
      <c r="C157" t="s">
        <v>62</v>
      </c>
      <c r="D157" s="17">
        <v>41597</v>
      </c>
      <c r="E157">
        <v>355</v>
      </c>
      <c r="F157" s="18">
        <v>189690</v>
      </c>
      <c r="G157" s="19">
        <v>2.948</v>
      </c>
      <c r="H157" s="11">
        <v>643.45318860244231</v>
      </c>
      <c r="I157" s="11"/>
      <c r="J157" s="11"/>
      <c r="K157" s="11"/>
    </row>
    <row r="158" spans="1:11" x14ac:dyDescent="0.25">
      <c r="A158">
        <v>245</v>
      </c>
      <c r="B158" t="s">
        <v>51</v>
      </c>
      <c r="C158" t="s">
        <v>62</v>
      </c>
      <c r="D158" s="17">
        <v>41615</v>
      </c>
      <c r="E158">
        <v>337</v>
      </c>
      <c r="F158" s="18">
        <v>607008</v>
      </c>
      <c r="G158" s="19">
        <v>3.1909999999999998</v>
      </c>
      <c r="H158" s="11">
        <v>1902.2500783453463</v>
      </c>
      <c r="I158" s="11"/>
      <c r="J158" s="11"/>
      <c r="K158" s="11"/>
    </row>
    <row r="159" spans="1:11" x14ac:dyDescent="0.25">
      <c r="A159">
        <v>222</v>
      </c>
      <c r="B159" t="s">
        <v>45</v>
      </c>
      <c r="C159" t="s">
        <v>62</v>
      </c>
      <c r="D159" s="17">
        <v>41848</v>
      </c>
      <c r="E159">
        <v>104</v>
      </c>
      <c r="F159" s="18">
        <v>151790</v>
      </c>
      <c r="G159" s="19">
        <v>3.319</v>
      </c>
      <c r="H159" s="11">
        <v>457.33654715275685</v>
      </c>
      <c r="I159" s="11"/>
      <c r="J159" s="11"/>
      <c r="K159" s="11"/>
    </row>
    <row r="160" spans="1:11" x14ac:dyDescent="0.25">
      <c r="A160">
        <v>143</v>
      </c>
      <c r="B160" t="s">
        <v>47</v>
      </c>
      <c r="C160" t="s">
        <v>63</v>
      </c>
      <c r="D160" s="17">
        <v>40965</v>
      </c>
      <c r="E160">
        <v>987</v>
      </c>
      <c r="F160" s="18">
        <v>271025</v>
      </c>
      <c r="G160" s="19">
        <v>2.7559999999999998</v>
      </c>
      <c r="H160" s="11">
        <v>983.39985486211913</v>
      </c>
      <c r="I160" s="11"/>
      <c r="J160" s="11"/>
      <c r="K160" s="11"/>
    </row>
    <row r="161" spans="1:11" x14ac:dyDescent="0.25">
      <c r="A161">
        <v>68</v>
      </c>
      <c r="B161" t="s">
        <v>46</v>
      </c>
      <c r="C161" t="s">
        <v>63</v>
      </c>
      <c r="D161" s="17">
        <v>41090</v>
      </c>
      <c r="E161">
        <v>862</v>
      </c>
      <c r="F161" s="18">
        <v>299714</v>
      </c>
      <c r="G161" s="19">
        <v>3.6589999999999998</v>
      </c>
      <c r="H161" s="11">
        <v>819.11451216179296</v>
      </c>
      <c r="I161" s="11"/>
      <c r="J161" s="11"/>
      <c r="K161" s="11"/>
    </row>
    <row r="162" spans="1:11" x14ac:dyDescent="0.25">
      <c r="A162">
        <v>179</v>
      </c>
      <c r="B162" t="s">
        <v>50</v>
      </c>
      <c r="C162" t="s">
        <v>63</v>
      </c>
      <c r="D162" s="17">
        <v>41103</v>
      </c>
      <c r="E162">
        <v>849</v>
      </c>
      <c r="F162" s="18">
        <v>874636</v>
      </c>
      <c r="G162" s="19">
        <v>2.8570000000000002</v>
      </c>
      <c r="H162" s="11">
        <v>3061.3790689534471</v>
      </c>
      <c r="I162" s="11"/>
      <c r="J162" s="11"/>
      <c r="K162" s="11"/>
    </row>
    <row r="163" spans="1:11" x14ac:dyDescent="0.25">
      <c r="A163">
        <v>262</v>
      </c>
      <c r="B163" t="s">
        <v>45</v>
      </c>
      <c r="C163" t="s">
        <v>63</v>
      </c>
      <c r="D163" s="17">
        <v>41118</v>
      </c>
      <c r="E163">
        <v>834</v>
      </c>
      <c r="F163" s="18">
        <v>371674</v>
      </c>
      <c r="G163" s="19">
        <v>3.145</v>
      </c>
      <c r="H163" s="11">
        <v>1181.7933227344993</v>
      </c>
      <c r="I163" s="11"/>
      <c r="J163" s="11"/>
      <c r="K163" s="11"/>
    </row>
    <row r="164" spans="1:11" x14ac:dyDescent="0.25">
      <c r="A164">
        <v>132</v>
      </c>
      <c r="B164" t="s">
        <v>45</v>
      </c>
      <c r="C164" t="s">
        <v>63</v>
      </c>
      <c r="D164" s="17">
        <v>41134</v>
      </c>
      <c r="E164">
        <v>818</v>
      </c>
      <c r="F164" s="18">
        <v>513485</v>
      </c>
      <c r="G164" s="19">
        <v>3.177</v>
      </c>
      <c r="H164" s="11">
        <v>1616.2574756059175</v>
      </c>
      <c r="I164" s="11"/>
      <c r="J164" s="11"/>
      <c r="K164" s="11"/>
    </row>
    <row r="165" spans="1:11" x14ac:dyDescent="0.25">
      <c r="A165">
        <v>92</v>
      </c>
      <c r="B165" t="s">
        <v>45</v>
      </c>
      <c r="C165" t="s">
        <v>63</v>
      </c>
      <c r="D165" s="17">
        <v>41255</v>
      </c>
      <c r="E165">
        <v>697</v>
      </c>
      <c r="F165" s="18">
        <v>924685</v>
      </c>
      <c r="G165" s="19">
        <v>3.605</v>
      </c>
      <c r="H165" s="11">
        <v>2565.0069348127599</v>
      </c>
      <c r="I165" s="11"/>
      <c r="J165" s="11"/>
      <c r="K165" s="11"/>
    </row>
    <row r="166" spans="1:11" x14ac:dyDescent="0.25">
      <c r="A166">
        <v>170</v>
      </c>
      <c r="B166" t="s">
        <v>42</v>
      </c>
      <c r="C166" t="s">
        <v>63</v>
      </c>
      <c r="D166" s="17">
        <v>41258</v>
      </c>
      <c r="E166">
        <v>694</v>
      </c>
      <c r="F166" s="18">
        <v>80341</v>
      </c>
      <c r="G166" s="19">
        <v>3.6360000000000001</v>
      </c>
      <c r="H166" s="11">
        <v>3314.3976897689772</v>
      </c>
      <c r="I166" s="11"/>
      <c r="J166" s="11"/>
      <c r="K166" s="11"/>
    </row>
    <row r="167" spans="1:11" x14ac:dyDescent="0.25">
      <c r="A167">
        <v>102</v>
      </c>
      <c r="B167" t="s">
        <v>45</v>
      </c>
      <c r="C167" t="s">
        <v>63</v>
      </c>
      <c r="D167" s="17">
        <v>41390</v>
      </c>
      <c r="E167">
        <v>562</v>
      </c>
      <c r="F167" s="18">
        <v>433741</v>
      </c>
      <c r="G167" s="19">
        <v>3.6909999999999998</v>
      </c>
      <c r="H167" s="11">
        <v>1175.1314007044161</v>
      </c>
      <c r="I167" s="11"/>
      <c r="J167" s="11"/>
      <c r="K167" s="11"/>
    </row>
    <row r="168" spans="1:11" x14ac:dyDescent="0.25">
      <c r="A168">
        <v>206</v>
      </c>
      <c r="B168" t="s">
        <v>53</v>
      </c>
      <c r="C168" t="s">
        <v>63</v>
      </c>
      <c r="D168" s="17">
        <v>41427</v>
      </c>
      <c r="E168">
        <v>525</v>
      </c>
      <c r="F168" s="18">
        <v>867072</v>
      </c>
      <c r="G168" s="19">
        <v>2.7719999999999998</v>
      </c>
      <c r="H168" s="11">
        <v>3127.9653679653684</v>
      </c>
      <c r="I168" s="11"/>
      <c r="J168" s="11"/>
      <c r="K168" s="11"/>
    </row>
    <row r="169" spans="1:11" x14ac:dyDescent="0.25">
      <c r="A169">
        <v>232</v>
      </c>
      <c r="B169" t="s">
        <v>45</v>
      </c>
      <c r="C169" t="s">
        <v>63</v>
      </c>
      <c r="D169" s="17">
        <v>41481</v>
      </c>
      <c r="E169">
        <v>471</v>
      </c>
      <c r="F169" s="18">
        <v>140186</v>
      </c>
      <c r="G169" s="19">
        <v>2.8740000000000001</v>
      </c>
      <c r="H169" s="11">
        <v>487.77313848295057</v>
      </c>
      <c r="I169" s="11"/>
      <c r="J169" s="11"/>
      <c r="K169" s="11"/>
    </row>
    <row r="170" spans="1:11" x14ac:dyDescent="0.25">
      <c r="A170">
        <v>160</v>
      </c>
      <c r="B170" t="s">
        <v>42</v>
      </c>
      <c r="C170" t="s">
        <v>63</v>
      </c>
      <c r="D170" s="17">
        <v>41540</v>
      </c>
      <c r="E170">
        <v>412</v>
      </c>
      <c r="F170" s="18">
        <v>683593</v>
      </c>
      <c r="G170" s="19">
        <v>3.0590000000000002</v>
      </c>
      <c r="H170" s="11">
        <v>2234.6943445570446</v>
      </c>
      <c r="I170" s="11"/>
      <c r="J170" s="11"/>
      <c r="K170" s="11"/>
    </row>
    <row r="171" spans="1:11" x14ac:dyDescent="0.25">
      <c r="A171">
        <v>125</v>
      </c>
      <c r="B171" t="s">
        <v>51</v>
      </c>
      <c r="C171" t="s">
        <v>63</v>
      </c>
      <c r="D171" s="17">
        <v>41545</v>
      </c>
      <c r="E171">
        <v>407</v>
      </c>
      <c r="F171" s="18">
        <v>656407</v>
      </c>
      <c r="G171" s="19">
        <v>3.2890000000000001</v>
      </c>
      <c r="H171" s="11">
        <v>1995.7646701124963</v>
      </c>
      <c r="I171" s="11"/>
      <c r="J171" s="11"/>
      <c r="K171" s="11"/>
    </row>
    <row r="172" spans="1:11" x14ac:dyDescent="0.25">
      <c r="A172">
        <v>250</v>
      </c>
      <c r="B172" t="s">
        <v>42</v>
      </c>
      <c r="C172" t="s">
        <v>63</v>
      </c>
      <c r="D172" s="17">
        <v>41555</v>
      </c>
      <c r="E172">
        <v>397</v>
      </c>
      <c r="F172" s="18">
        <v>527700</v>
      </c>
      <c r="G172" s="19">
        <v>3.5489999999999999</v>
      </c>
      <c r="H172" s="11">
        <v>1486.8977176669484</v>
      </c>
      <c r="I172" s="11"/>
      <c r="J172" s="11"/>
      <c r="K172" s="11"/>
    </row>
    <row r="173" spans="1:11" x14ac:dyDescent="0.25">
      <c r="A173">
        <v>59</v>
      </c>
      <c r="B173" t="s">
        <v>50</v>
      </c>
      <c r="C173" t="s">
        <v>63</v>
      </c>
      <c r="D173" s="17">
        <v>41610</v>
      </c>
      <c r="E173">
        <v>342</v>
      </c>
      <c r="F173" s="18">
        <v>186858</v>
      </c>
      <c r="G173" s="19">
        <v>3.6070000000000002</v>
      </c>
      <c r="H173" s="11">
        <v>518.04269476018851</v>
      </c>
      <c r="I173" s="11"/>
      <c r="J173" s="11"/>
      <c r="K173" s="11"/>
    </row>
    <row r="174" spans="1:11" x14ac:dyDescent="0.25">
      <c r="A174">
        <v>87</v>
      </c>
      <c r="B174" t="s">
        <v>48</v>
      </c>
      <c r="C174" t="s">
        <v>63</v>
      </c>
      <c r="D174" s="17">
        <v>41626</v>
      </c>
      <c r="E174">
        <v>326</v>
      </c>
      <c r="F174" s="18">
        <v>995760</v>
      </c>
      <c r="G174" s="19">
        <v>2.859</v>
      </c>
      <c r="H174" s="11">
        <v>3482.8961175236095</v>
      </c>
      <c r="I174" s="11"/>
      <c r="J174" s="11"/>
      <c r="K174" s="11"/>
    </row>
    <row r="175" spans="1:11" x14ac:dyDescent="0.25">
      <c r="A175">
        <v>117</v>
      </c>
      <c r="B175" t="s">
        <v>48</v>
      </c>
      <c r="C175" t="s">
        <v>63</v>
      </c>
      <c r="D175" s="17">
        <v>41648</v>
      </c>
      <c r="E175">
        <v>304</v>
      </c>
      <c r="F175" s="18">
        <v>682871</v>
      </c>
      <c r="G175" s="19">
        <v>3.504</v>
      </c>
      <c r="H175" s="11">
        <v>1948.8327625570776</v>
      </c>
      <c r="I175" s="11"/>
      <c r="J175" s="11"/>
      <c r="K175" s="11"/>
    </row>
    <row r="176" spans="1:11" x14ac:dyDescent="0.25">
      <c r="A176">
        <v>218</v>
      </c>
      <c r="B176" t="s">
        <v>46</v>
      </c>
      <c r="C176" t="s">
        <v>63</v>
      </c>
      <c r="D176" s="17">
        <v>41670</v>
      </c>
      <c r="E176">
        <v>282</v>
      </c>
      <c r="F176" s="18">
        <v>315024</v>
      </c>
      <c r="G176" s="19">
        <v>3.5390000000000001</v>
      </c>
      <c r="H176" s="11">
        <v>890.14975981915791</v>
      </c>
      <c r="I176" s="11"/>
      <c r="J176" s="11"/>
      <c r="K176" s="11"/>
    </row>
    <row r="177" spans="1:11" x14ac:dyDescent="0.25">
      <c r="A177">
        <v>73</v>
      </c>
      <c r="B177" t="s">
        <v>47</v>
      </c>
      <c r="C177" t="s">
        <v>63</v>
      </c>
      <c r="D177" s="17">
        <v>41713</v>
      </c>
      <c r="E177">
        <v>239</v>
      </c>
      <c r="F177" s="18">
        <v>129741</v>
      </c>
      <c r="G177" s="19">
        <v>3.577</v>
      </c>
      <c r="H177" s="11">
        <v>362.70897400055912</v>
      </c>
      <c r="I177" s="11"/>
      <c r="J177" s="11"/>
      <c r="K177" s="11"/>
    </row>
    <row r="178" spans="1:11" x14ac:dyDescent="0.25">
      <c r="A178">
        <v>146</v>
      </c>
      <c r="B178" t="s">
        <v>53</v>
      </c>
      <c r="C178" t="s">
        <v>63</v>
      </c>
      <c r="D178" s="17">
        <v>41713</v>
      </c>
      <c r="E178">
        <v>239</v>
      </c>
      <c r="F178" s="18">
        <v>820181</v>
      </c>
      <c r="G178" s="19">
        <v>3.0760000000000001</v>
      </c>
      <c r="H178" s="11">
        <v>2666.3881664499349</v>
      </c>
      <c r="I178" s="11"/>
      <c r="J178" s="11"/>
      <c r="K178" s="11"/>
    </row>
    <row r="179" spans="1:11" x14ac:dyDescent="0.25">
      <c r="A179">
        <v>191</v>
      </c>
      <c r="B179" t="s">
        <v>49</v>
      </c>
      <c r="C179" t="s">
        <v>63</v>
      </c>
      <c r="D179" s="17">
        <v>41717</v>
      </c>
      <c r="E179">
        <v>235</v>
      </c>
      <c r="F179" s="18">
        <v>209645</v>
      </c>
      <c r="G179" s="19">
        <v>3.024</v>
      </c>
      <c r="H179" s="11">
        <v>693.27050264550269</v>
      </c>
      <c r="I179" s="11"/>
      <c r="J179" s="11"/>
      <c r="K179" s="11"/>
    </row>
    <row r="180" spans="1:11" x14ac:dyDescent="0.25">
      <c r="A180">
        <v>78</v>
      </c>
      <c r="B180" t="s">
        <v>46</v>
      </c>
      <c r="C180" t="s">
        <v>63</v>
      </c>
      <c r="D180" s="17">
        <v>41751</v>
      </c>
      <c r="E180">
        <v>201</v>
      </c>
      <c r="F180" s="18">
        <v>880090</v>
      </c>
      <c r="G180" s="19">
        <v>3.5720000000000001</v>
      </c>
      <c r="H180" s="11">
        <v>2463.8577827547592</v>
      </c>
      <c r="I180" s="11"/>
      <c r="J180" s="11"/>
      <c r="K180" s="11"/>
    </row>
    <row r="181" spans="1:11" x14ac:dyDescent="0.25">
      <c r="A181">
        <v>169</v>
      </c>
      <c r="B181" t="s">
        <v>50</v>
      </c>
      <c r="C181" t="s">
        <v>63</v>
      </c>
      <c r="D181" s="17">
        <v>41809</v>
      </c>
      <c r="E181">
        <v>143</v>
      </c>
      <c r="F181" s="18">
        <v>539890</v>
      </c>
      <c r="G181" s="19">
        <v>2.9790000000000001</v>
      </c>
      <c r="H181" s="11">
        <v>1812.3195703256124</v>
      </c>
      <c r="I181" s="11"/>
      <c r="J181" s="11"/>
      <c r="K181" s="11"/>
    </row>
    <row r="182" spans="1:11" x14ac:dyDescent="0.25">
      <c r="A182">
        <v>83</v>
      </c>
      <c r="B182" t="s">
        <v>47</v>
      </c>
      <c r="C182" t="s">
        <v>63</v>
      </c>
      <c r="D182" s="17">
        <v>41832</v>
      </c>
      <c r="E182">
        <v>120</v>
      </c>
      <c r="F182" s="18">
        <v>735012</v>
      </c>
      <c r="G182" s="19">
        <v>2.8370000000000002</v>
      </c>
      <c r="H182" s="11">
        <v>2590.8071906943956</v>
      </c>
      <c r="I182" s="11"/>
      <c r="J182" s="11"/>
      <c r="K182" s="11"/>
    </row>
    <row r="183" spans="1:11" x14ac:dyDescent="0.25">
      <c r="A183">
        <v>70</v>
      </c>
      <c r="B183" t="s">
        <v>42</v>
      </c>
      <c r="C183" t="s">
        <v>63</v>
      </c>
      <c r="D183" s="17">
        <v>41926</v>
      </c>
      <c r="E183">
        <v>26</v>
      </c>
      <c r="F183" s="18">
        <v>460989</v>
      </c>
      <c r="G183" s="19">
        <v>3.1440000000000001</v>
      </c>
      <c r="H183" s="11">
        <v>1466.25</v>
      </c>
      <c r="I183" s="11"/>
      <c r="J183" s="11"/>
      <c r="K183" s="11"/>
    </row>
    <row r="184" spans="1:11" x14ac:dyDescent="0.25">
      <c r="A184">
        <v>95</v>
      </c>
      <c r="B184" t="s">
        <v>51</v>
      </c>
      <c r="C184" t="s">
        <v>64</v>
      </c>
      <c r="D184" s="17">
        <v>41000</v>
      </c>
      <c r="E184">
        <v>952</v>
      </c>
      <c r="F184" s="18">
        <v>550992</v>
      </c>
      <c r="G184" s="19">
        <v>3.1789999999999998</v>
      </c>
      <c r="H184" s="11">
        <v>1733.2242843661529</v>
      </c>
      <c r="I184" s="11"/>
      <c r="J184" s="11"/>
      <c r="K184" s="11"/>
    </row>
    <row r="185" spans="1:11" x14ac:dyDescent="0.25">
      <c r="A185">
        <v>244</v>
      </c>
      <c r="B185" t="s">
        <v>44</v>
      </c>
      <c r="C185" t="s">
        <v>64</v>
      </c>
      <c r="D185" s="17">
        <v>41026</v>
      </c>
      <c r="E185">
        <v>926</v>
      </c>
      <c r="F185" s="18">
        <v>721342</v>
      </c>
      <c r="G185" s="19">
        <v>2.9390000000000001</v>
      </c>
      <c r="H185" s="11">
        <v>2454.3790404899623</v>
      </c>
      <c r="I185" s="11"/>
      <c r="J185" s="11"/>
      <c r="K185" s="11"/>
    </row>
    <row r="186" spans="1:11" x14ac:dyDescent="0.25">
      <c r="A186">
        <v>247</v>
      </c>
      <c r="B186" t="s">
        <v>48</v>
      </c>
      <c r="C186" t="s">
        <v>64</v>
      </c>
      <c r="D186" s="17">
        <v>41037</v>
      </c>
      <c r="E186">
        <v>915</v>
      </c>
      <c r="F186" s="18">
        <v>947864</v>
      </c>
      <c r="G186" s="19">
        <v>3.206</v>
      </c>
      <c r="H186" s="11">
        <v>2956.5315034310665</v>
      </c>
      <c r="I186" s="11"/>
      <c r="J186" s="11"/>
      <c r="K186" s="11"/>
    </row>
    <row r="187" spans="1:11" x14ac:dyDescent="0.25">
      <c r="A187">
        <v>93</v>
      </c>
      <c r="B187" t="s">
        <v>47</v>
      </c>
      <c r="C187" t="s">
        <v>64</v>
      </c>
      <c r="D187" s="17">
        <v>41065</v>
      </c>
      <c r="E187">
        <v>887</v>
      </c>
      <c r="F187" s="18">
        <v>826223</v>
      </c>
      <c r="G187" s="19">
        <v>3.633</v>
      </c>
      <c r="H187" s="11">
        <v>2274.2169006330855</v>
      </c>
      <c r="I187" s="11"/>
      <c r="J187" s="11"/>
      <c r="K187" s="11"/>
    </row>
    <row r="188" spans="1:11" x14ac:dyDescent="0.25">
      <c r="A188">
        <v>130</v>
      </c>
      <c r="B188" t="s">
        <v>42</v>
      </c>
      <c r="C188" t="s">
        <v>64</v>
      </c>
      <c r="D188" s="17">
        <v>41210</v>
      </c>
      <c r="E188">
        <v>742</v>
      </c>
      <c r="F188" s="18">
        <v>651786</v>
      </c>
      <c r="G188" s="19">
        <v>3.49</v>
      </c>
      <c r="H188" s="11">
        <v>1867.5816618911174</v>
      </c>
      <c r="I188" s="11"/>
      <c r="J188" s="11"/>
      <c r="K188" s="11"/>
    </row>
    <row r="189" spans="1:11" x14ac:dyDescent="0.25">
      <c r="A189">
        <v>126</v>
      </c>
      <c r="B189" t="s">
        <v>53</v>
      </c>
      <c r="C189" t="s">
        <v>64</v>
      </c>
      <c r="D189" s="17">
        <v>41242</v>
      </c>
      <c r="E189">
        <v>710</v>
      </c>
      <c r="F189" s="18">
        <v>15203</v>
      </c>
      <c r="G189" s="19">
        <v>3.2149999999999999</v>
      </c>
      <c r="H189" s="11">
        <v>709.31570762052877</v>
      </c>
      <c r="I189" s="11"/>
      <c r="J189" s="11"/>
      <c r="K189" s="11"/>
    </row>
    <row r="190" spans="1:11" x14ac:dyDescent="0.25">
      <c r="A190">
        <v>266</v>
      </c>
      <c r="B190" t="s">
        <v>53</v>
      </c>
      <c r="C190" t="s">
        <v>64</v>
      </c>
      <c r="D190" s="17">
        <v>41276</v>
      </c>
      <c r="E190">
        <v>676</v>
      </c>
      <c r="F190" s="18">
        <v>180299</v>
      </c>
      <c r="G190" s="19">
        <v>2.9089999999999998</v>
      </c>
      <c r="H190" s="11">
        <v>619.79718116191134</v>
      </c>
      <c r="I190" s="11"/>
      <c r="J190" s="11"/>
      <c r="K190" s="11"/>
    </row>
    <row r="191" spans="1:11" x14ac:dyDescent="0.25">
      <c r="A191">
        <v>190</v>
      </c>
      <c r="B191" t="s">
        <v>42</v>
      </c>
      <c r="C191" t="s">
        <v>64</v>
      </c>
      <c r="D191" s="17">
        <v>41305</v>
      </c>
      <c r="E191">
        <v>647</v>
      </c>
      <c r="F191" s="18">
        <v>346893</v>
      </c>
      <c r="G191" s="19">
        <v>3.6520000000000001</v>
      </c>
      <c r="H191" s="11">
        <v>949.87130339539976</v>
      </c>
      <c r="I191" s="11"/>
      <c r="J191" s="11"/>
      <c r="K191" s="11"/>
    </row>
    <row r="192" spans="1:11" x14ac:dyDescent="0.25">
      <c r="A192">
        <v>235</v>
      </c>
      <c r="B192" t="s">
        <v>51</v>
      </c>
      <c r="C192" t="s">
        <v>64</v>
      </c>
      <c r="D192" s="17">
        <v>41347</v>
      </c>
      <c r="E192">
        <v>605</v>
      </c>
      <c r="F192" s="18">
        <v>469747</v>
      </c>
      <c r="G192" s="19">
        <v>3.512</v>
      </c>
      <c r="H192" s="11">
        <v>1337.5484054669703</v>
      </c>
      <c r="I192" s="11"/>
      <c r="J192" s="11"/>
      <c r="K192" s="11"/>
    </row>
    <row r="193" spans="1:11" x14ac:dyDescent="0.25">
      <c r="A193">
        <v>139</v>
      </c>
      <c r="B193" t="s">
        <v>50</v>
      </c>
      <c r="C193" t="s">
        <v>64</v>
      </c>
      <c r="D193" s="17">
        <v>41377</v>
      </c>
      <c r="E193">
        <v>575</v>
      </c>
      <c r="F193" s="18">
        <v>722403</v>
      </c>
      <c r="G193" s="19">
        <v>3.2250000000000001</v>
      </c>
      <c r="H193" s="11">
        <v>2240.0093023255813</v>
      </c>
      <c r="I193" s="11"/>
      <c r="J193" s="11"/>
      <c r="K193" s="11"/>
    </row>
    <row r="194" spans="1:11" x14ac:dyDescent="0.25">
      <c r="A194">
        <v>183</v>
      </c>
      <c r="B194" t="s">
        <v>47</v>
      </c>
      <c r="C194" t="s">
        <v>64</v>
      </c>
      <c r="D194" s="17">
        <v>41694</v>
      </c>
      <c r="E194">
        <v>258</v>
      </c>
      <c r="F194" s="18">
        <v>12560</v>
      </c>
      <c r="G194" s="19">
        <v>2.726</v>
      </c>
      <c r="H194" s="11">
        <v>691.1225238444606</v>
      </c>
      <c r="I194" s="11"/>
      <c r="J194" s="11"/>
      <c r="K194" s="11"/>
    </row>
    <row r="195" spans="1:11" x14ac:dyDescent="0.25">
      <c r="A195">
        <v>141</v>
      </c>
      <c r="B195" t="s">
        <v>49</v>
      </c>
      <c r="C195" t="s">
        <v>64</v>
      </c>
      <c r="D195" s="17">
        <v>41920</v>
      </c>
      <c r="E195">
        <v>32</v>
      </c>
      <c r="F195" s="18">
        <v>753880</v>
      </c>
      <c r="G195" s="19">
        <v>2.9649999999999999</v>
      </c>
      <c r="H195" s="11">
        <v>2542.5969645868468</v>
      </c>
      <c r="I195" s="11"/>
      <c r="J195" s="11"/>
      <c r="K195" s="11"/>
    </row>
    <row r="196" spans="1:11" x14ac:dyDescent="0.25">
      <c r="A196">
        <v>109</v>
      </c>
      <c r="B196" t="s">
        <v>50</v>
      </c>
      <c r="C196" t="s">
        <v>64</v>
      </c>
      <c r="D196" s="17">
        <v>41938</v>
      </c>
      <c r="E196">
        <v>14</v>
      </c>
      <c r="F196" s="18">
        <v>951078</v>
      </c>
      <c r="G196" s="19">
        <v>3.4590000000000001</v>
      </c>
      <c r="H196" s="11">
        <v>2749.5750216825672</v>
      </c>
      <c r="I196" s="11"/>
      <c r="J196" s="11"/>
      <c r="K196" s="11"/>
    </row>
    <row r="197" spans="1:11" x14ac:dyDescent="0.25">
      <c r="A197">
        <v>226</v>
      </c>
      <c r="B197" t="s">
        <v>53</v>
      </c>
      <c r="C197" t="s">
        <v>65</v>
      </c>
      <c r="D197" s="17">
        <v>40997</v>
      </c>
      <c r="E197">
        <v>955</v>
      </c>
      <c r="F197" s="18">
        <v>393152</v>
      </c>
      <c r="G197" s="19">
        <v>3.524</v>
      </c>
      <c r="H197" s="11">
        <v>1115.6413166855846</v>
      </c>
      <c r="I197" s="11"/>
      <c r="J197" s="11"/>
      <c r="K197" s="11"/>
    </row>
    <row r="198" spans="1:11" x14ac:dyDescent="0.25">
      <c r="A198">
        <v>229</v>
      </c>
      <c r="B198" t="s">
        <v>50</v>
      </c>
      <c r="C198" t="s">
        <v>65</v>
      </c>
      <c r="D198" s="17">
        <v>41003</v>
      </c>
      <c r="E198">
        <v>949</v>
      </c>
      <c r="F198" s="18">
        <v>338055</v>
      </c>
      <c r="G198" s="19">
        <v>3.1669999999999998</v>
      </c>
      <c r="H198" s="11">
        <v>1067.4297442374489</v>
      </c>
      <c r="I198" s="11"/>
      <c r="J198" s="11"/>
      <c r="K198" s="11"/>
    </row>
    <row r="199" spans="1:11" x14ac:dyDescent="0.25">
      <c r="A199">
        <v>254</v>
      </c>
      <c r="B199" t="s">
        <v>44</v>
      </c>
      <c r="C199" t="s">
        <v>65</v>
      </c>
      <c r="D199" s="17">
        <v>41022</v>
      </c>
      <c r="E199">
        <v>930</v>
      </c>
      <c r="F199" s="18">
        <v>263017</v>
      </c>
      <c r="G199" s="19">
        <v>3.3780000000000001</v>
      </c>
      <c r="H199" s="11">
        <v>778.6175251628182</v>
      </c>
      <c r="I199" s="11"/>
      <c r="J199" s="11"/>
      <c r="K199" s="11"/>
    </row>
    <row r="200" spans="1:11" x14ac:dyDescent="0.25">
      <c r="A200">
        <v>79</v>
      </c>
      <c r="B200" t="s">
        <v>50</v>
      </c>
      <c r="C200" t="s">
        <v>65</v>
      </c>
      <c r="D200" s="17">
        <v>41054</v>
      </c>
      <c r="E200">
        <v>898</v>
      </c>
      <c r="F200" s="18">
        <v>158163</v>
      </c>
      <c r="G200" s="19">
        <v>3.2650000000000001</v>
      </c>
      <c r="H200" s="11">
        <v>484.41960183767225</v>
      </c>
      <c r="I200" s="11"/>
      <c r="J200" s="11"/>
      <c r="K200" s="11"/>
    </row>
    <row r="201" spans="1:11" x14ac:dyDescent="0.25">
      <c r="A201">
        <v>60</v>
      </c>
      <c r="B201" t="s">
        <v>42</v>
      </c>
      <c r="C201" t="s">
        <v>65</v>
      </c>
      <c r="D201" s="17">
        <v>41064</v>
      </c>
      <c r="E201">
        <v>888</v>
      </c>
      <c r="F201" s="18">
        <v>665051</v>
      </c>
      <c r="G201" s="19">
        <v>3.319</v>
      </c>
      <c r="H201" s="11">
        <v>2003.7692075926484</v>
      </c>
      <c r="I201" s="11"/>
      <c r="J201" s="11"/>
      <c r="K201" s="11"/>
    </row>
    <row r="202" spans="1:11" x14ac:dyDescent="0.25">
      <c r="A202">
        <v>196</v>
      </c>
      <c r="B202" t="s">
        <v>53</v>
      </c>
      <c r="C202" t="s">
        <v>65</v>
      </c>
      <c r="D202" s="17">
        <v>41185</v>
      </c>
      <c r="E202">
        <v>767</v>
      </c>
      <c r="F202" s="18">
        <v>718365</v>
      </c>
      <c r="G202" s="19">
        <v>2.95</v>
      </c>
      <c r="H202" s="11">
        <v>2435.1355932203387</v>
      </c>
      <c r="I202" s="11"/>
      <c r="J202" s="11"/>
      <c r="K202" s="11"/>
    </row>
    <row r="203" spans="1:11" x14ac:dyDescent="0.25">
      <c r="A203">
        <v>80</v>
      </c>
      <c r="B203" t="s">
        <v>42</v>
      </c>
      <c r="C203" t="s">
        <v>65</v>
      </c>
      <c r="D203" s="17">
        <v>41195</v>
      </c>
      <c r="E203">
        <v>757</v>
      </c>
      <c r="F203" s="18">
        <v>676612</v>
      </c>
      <c r="G203" s="19">
        <v>2.76</v>
      </c>
      <c r="H203" s="11">
        <v>2451.4927536231885</v>
      </c>
      <c r="I203" s="11"/>
      <c r="J203" s="11"/>
      <c r="K203" s="11"/>
    </row>
    <row r="204" spans="1:11" x14ac:dyDescent="0.25">
      <c r="A204">
        <v>74</v>
      </c>
      <c r="B204" t="s">
        <v>44</v>
      </c>
      <c r="C204" t="s">
        <v>65</v>
      </c>
      <c r="D204" s="17">
        <v>41243</v>
      </c>
      <c r="E204">
        <v>709</v>
      </c>
      <c r="F204" s="18">
        <v>378763</v>
      </c>
      <c r="G204" s="19">
        <v>2.7549999999999999</v>
      </c>
      <c r="H204" s="11">
        <v>1374.8203266787659</v>
      </c>
      <c r="I204" s="11"/>
      <c r="J204" s="11"/>
      <c r="K204" s="11"/>
    </row>
    <row r="205" spans="1:11" x14ac:dyDescent="0.25">
      <c r="A205">
        <v>230</v>
      </c>
      <c r="B205" t="s">
        <v>42</v>
      </c>
      <c r="C205" t="s">
        <v>65</v>
      </c>
      <c r="D205" s="17">
        <v>41318</v>
      </c>
      <c r="E205">
        <v>634</v>
      </c>
      <c r="F205" s="18">
        <v>941337</v>
      </c>
      <c r="G205" s="19">
        <v>3.351</v>
      </c>
      <c r="H205" s="11">
        <v>2809.1226499552372</v>
      </c>
      <c r="I205" s="11"/>
      <c r="J205" s="11"/>
      <c r="K205" s="11"/>
    </row>
    <row r="206" spans="1:11" x14ac:dyDescent="0.25">
      <c r="A206">
        <v>158</v>
      </c>
      <c r="B206" t="s">
        <v>46</v>
      </c>
      <c r="C206" t="s">
        <v>65</v>
      </c>
      <c r="D206" s="17">
        <v>41321</v>
      </c>
      <c r="E206">
        <v>631</v>
      </c>
      <c r="F206" s="18">
        <v>475383</v>
      </c>
      <c r="G206" s="19">
        <v>2.7789999999999999</v>
      </c>
      <c r="H206" s="11">
        <v>1710.6261245052178</v>
      </c>
      <c r="I206" s="11"/>
      <c r="J206" s="11"/>
      <c r="K206" s="11"/>
    </row>
    <row r="207" spans="1:11" x14ac:dyDescent="0.25">
      <c r="A207">
        <v>108</v>
      </c>
      <c r="B207" t="s">
        <v>46</v>
      </c>
      <c r="C207" t="s">
        <v>65</v>
      </c>
      <c r="D207" s="17">
        <v>41324</v>
      </c>
      <c r="E207">
        <v>628</v>
      </c>
      <c r="F207" s="18">
        <v>126154</v>
      </c>
      <c r="G207" s="19">
        <v>3.629</v>
      </c>
      <c r="H207" s="11">
        <v>347.627445577294</v>
      </c>
      <c r="I207" s="11"/>
      <c r="J207" s="11"/>
      <c r="K207" s="11"/>
    </row>
    <row r="208" spans="1:11" x14ac:dyDescent="0.25">
      <c r="A208">
        <v>129</v>
      </c>
      <c r="B208" t="s">
        <v>50</v>
      </c>
      <c r="C208" t="s">
        <v>65</v>
      </c>
      <c r="D208" s="17">
        <v>41330</v>
      </c>
      <c r="E208">
        <v>622</v>
      </c>
      <c r="F208" s="18">
        <v>433496</v>
      </c>
      <c r="G208" s="19">
        <v>3.2810000000000001</v>
      </c>
      <c r="H208" s="11">
        <v>1321.2313319110026</v>
      </c>
      <c r="I208" s="11"/>
      <c r="J208" s="11"/>
      <c r="K208" s="11"/>
    </row>
    <row r="209" spans="1:11" x14ac:dyDescent="0.25">
      <c r="A209">
        <v>215</v>
      </c>
      <c r="B209" t="s">
        <v>51</v>
      </c>
      <c r="C209" t="s">
        <v>65</v>
      </c>
      <c r="D209" s="17">
        <v>41336</v>
      </c>
      <c r="E209">
        <v>616</v>
      </c>
      <c r="F209" s="18">
        <v>579566</v>
      </c>
      <c r="G209" s="19">
        <v>2.7149999999999999</v>
      </c>
      <c r="H209" s="11">
        <v>2134.681399631676</v>
      </c>
      <c r="I209" s="11"/>
      <c r="J209" s="11"/>
      <c r="K209" s="11"/>
    </row>
    <row r="210" spans="1:11" x14ac:dyDescent="0.25">
      <c r="A210">
        <v>195</v>
      </c>
      <c r="B210" t="s">
        <v>51</v>
      </c>
      <c r="C210" t="s">
        <v>65</v>
      </c>
      <c r="D210" s="17">
        <v>41445</v>
      </c>
      <c r="E210">
        <v>507</v>
      </c>
      <c r="F210" s="18">
        <v>300381</v>
      </c>
      <c r="G210" s="19">
        <v>3.05</v>
      </c>
      <c r="H210" s="11">
        <v>984.85573770491817</v>
      </c>
      <c r="I210" s="11"/>
      <c r="J210" s="11"/>
      <c r="K210" s="11"/>
    </row>
    <row r="211" spans="1:11" x14ac:dyDescent="0.25">
      <c r="A211">
        <v>227</v>
      </c>
      <c r="B211" t="s">
        <v>48</v>
      </c>
      <c r="C211" t="s">
        <v>65</v>
      </c>
      <c r="D211" s="17">
        <v>41449</v>
      </c>
      <c r="E211">
        <v>503</v>
      </c>
      <c r="F211" s="18">
        <v>908771</v>
      </c>
      <c r="G211" s="19">
        <v>3.2690000000000001</v>
      </c>
      <c r="H211" s="11">
        <v>2779.9663505659223</v>
      </c>
      <c r="I211" s="11"/>
      <c r="J211" s="11"/>
      <c r="K211" s="11"/>
    </row>
    <row r="212" spans="1:11" x14ac:dyDescent="0.25">
      <c r="A212">
        <v>239</v>
      </c>
      <c r="B212" t="s">
        <v>50</v>
      </c>
      <c r="C212" t="s">
        <v>65</v>
      </c>
      <c r="D212" s="17">
        <v>41451</v>
      </c>
      <c r="E212">
        <v>501</v>
      </c>
      <c r="F212" s="18">
        <v>512266</v>
      </c>
      <c r="G212" s="19">
        <v>2.875</v>
      </c>
      <c r="H212" s="11">
        <v>1781.7947826086956</v>
      </c>
      <c r="I212" s="11"/>
      <c r="J212" s="11"/>
      <c r="K212" s="11"/>
    </row>
    <row r="213" spans="1:11" x14ac:dyDescent="0.25">
      <c r="A213">
        <v>198</v>
      </c>
      <c r="B213" t="s">
        <v>46</v>
      </c>
      <c r="C213" t="s">
        <v>65</v>
      </c>
      <c r="D213" s="17">
        <v>41486</v>
      </c>
      <c r="E213">
        <v>466</v>
      </c>
      <c r="F213" s="18">
        <v>57155</v>
      </c>
      <c r="G213" s="19">
        <v>3.14</v>
      </c>
      <c r="H213" s="11">
        <v>2730.3343949044583</v>
      </c>
      <c r="I213" s="11"/>
      <c r="J213" s="11"/>
      <c r="K213" s="11"/>
    </row>
    <row r="214" spans="1:11" x14ac:dyDescent="0.25">
      <c r="A214">
        <v>63</v>
      </c>
      <c r="B214" t="s">
        <v>47</v>
      </c>
      <c r="C214" t="s">
        <v>65</v>
      </c>
      <c r="D214" s="17">
        <v>41498</v>
      </c>
      <c r="E214">
        <v>454</v>
      </c>
      <c r="F214" s="18">
        <v>725048</v>
      </c>
      <c r="G214" s="19">
        <v>2.7730000000000001</v>
      </c>
      <c r="H214" s="11">
        <v>2614.6700324558242</v>
      </c>
      <c r="I214" s="11"/>
      <c r="J214" s="11"/>
      <c r="K214" s="11"/>
    </row>
    <row r="215" spans="1:11" x14ac:dyDescent="0.25">
      <c r="A215">
        <v>192</v>
      </c>
      <c r="B215" t="s">
        <v>45</v>
      </c>
      <c r="C215" t="s">
        <v>65</v>
      </c>
      <c r="D215" s="17">
        <v>41539</v>
      </c>
      <c r="E215">
        <v>413</v>
      </c>
      <c r="F215" s="18">
        <v>184858</v>
      </c>
      <c r="G215" s="19">
        <v>3.2669999999999999</v>
      </c>
      <c r="H215" s="11">
        <v>565.83409856137132</v>
      </c>
      <c r="I215" s="11"/>
      <c r="J215" s="11"/>
      <c r="K215" s="11"/>
    </row>
    <row r="216" spans="1:11" x14ac:dyDescent="0.25">
      <c r="A216">
        <v>47</v>
      </c>
      <c r="B216" t="s">
        <v>48</v>
      </c>
      <c r="C216" t="s">
        <v>65</v>
      </c>
      <c r="D216" s="17">
        <v>41652</v>
      </c>
      <c r="E216">
        <v>300</v>
      </c>
      <c r="F216" s="18">
        <v>323627</v>
      </c>
      <c r="G216" s="19">
        <v>3.3969999999999998</v>
      </c>
      <c r="H216" s="11">
        <v>952.68472181336472</v>
      </c>
      <c r="I216" s="11"/>
      <c r="J216" s="11"/>
      <c r="K216" s="11"/>
    </row>
    <row r="217" spans="1:11" x14ac:dyDescent="0.25">
      <c r="A217">
        <v>159</v>
      </c>
      <c r="B217" t="s">
        <v>50</v>
      </c>
      <c r="C217" t="s">
        <v>65</v>
      </c>
      <c r="D217" s="17">
        <v>41662</v>
      </c>
      <c r="E217">
        <v>290</v>
      </c>
      <c r="F217" s="18">
        <v>782928</v>
      </c>
      <c r="G217" s="19">
        <v>2.9409999999999998</v>
      </c>
      <c r="H217" s="11">
        <v>2662.1149268956137</v>
      </c>
      <c r="I217" s="11"/>
      <c r="J217" s="11"/>
      <c r="K217" s="11"/>
    </row>
    <row r="218" spans="1:11" x14ac:dyDescent="0.25">
      <c r="A218">
        <v>260</v>
      </c>
      <c r="B218" t="s">
        <v>42</v>
      </c>
      <c r="C218" t="s">
        <v>65</v>
      </c>
      <c r="D218" s="17">
        <v>41686</v>
      </c>
      <c r="E218">
        <v>266</v>
      </c>
      <c r="F218" s="18">
        <v>437631</v>
      </c>
      <c r="G218" s="19">
        <v>3.2290000000000001</v>
      </c>
      <c r="H218" s="11">
        <v>1355.3143388045835</v>
      </c>
      <c r="I218" s="11"/>
      <c r="J218" s="11"/>
      <c r="K218" s="11"/>
    </row>
    <row r="219" spans="1:11" x14ac:dyDescent="0.25">
      <c r="A219">
        <v>251</v>
      </c>
      <c r="B219" t="s">
        <v>49</v>
      </c>
      <c r="C219" t="s">
        <v>65</v>
      </c>
      <c r="D219" s="17">
        <v>41717</v>
      </c>
      <c r="E219">
        <v>235</v>
      </c>
      <c r="F219" s="18">
        <v>181893</v>
      </c>
      <c r="G219" s="19">
        <v>2.758</v>
      </c>
      <c r="H219" s="11">
        <v>659.5105148658447</v>
      </c>
      <c r="I219" s="11"/>
      <c r="J219" s="11"/>
      <c r="K219" s="11"/>
    </row>
    <row r="220" spans="1:11" x14ac:dyDescent="0.25">
      <c r="A220">
        <v>110</v>
      </c>
      <c r="B220" t="s">
        <v>42</v>
      </c>
      <c r="C220" t="s">
        <v>65</v>
      </c>
      <c r="D220" s="17">
        <v>41725</v>
      </c>
      <c r="E220">
        <v>227</v>
      </c>
      <c r="F220" s="18">
        <v>29713</v>
      </c>
      <c r="G220" s="19">
        <v>2.9780000000000002</v>
      </c>
      <c r="H220" s="11">
        <v>1496.6252518468771</v>
      </c>
      <c r="I220" s="11"/>
      <c r="J220" s="11"/>
      <c r="K220" s="11"/>
    </row>
    <row r="221" spans="1:11" x14ac:dyDescent="0.25">
      <c r="A221">
        <v>136</v>
      </c>
      <c r="B221" t="s">
        <v>53</v>
      </c>
      <c r="C221" t="s">
        <v>65</v>
      </c>
      <c r="D221" s="17">
        <v>41760</v>
      </c>
      <c r="E221">
        <v>192</v>
      </c>
      <c r="F221" s="18">
        <v>116060</v>
      </c>
      <c r="G221" s="19">
        <v>3.157</v>
      </c>
      <c r="H221" s="11">
        <v>367.62749445676275</v>
      </c>
      <c r="I221" s="11"/>
      <c r="J221" s="11"/>
      <c r="K221" s="11"/>
    </row>
    <row r="222" spans="1:11" x14ac:dyDescent="0.25">
      <c r="A222">
        <v>268</v>
      </c>
      <c r="B222" t="s">
        <v>46</v>
      </c>
      <c r="C222" t="s">
        <v>65</v>
      </c>
      <c r="D222" s="17">
        <v>41820</v>
      </c>
      <c r="E222">
        <v>132</v>
      </c>
      <c r="F222" s="18">
        <v>672268</v>
      </c>
      <c r="G222" s="19">
        <v>3.6080000000000001</v>
      </c>
      <c r="H222" s="11">
        <v>1863.270509977827</v>
      </c>
      <c r="I222" s="11"/>
      <c r="J222" s="11"/>
      <c r="K222" s="11"/>
    </row>
    <row r="223" spans="1:11" x14ac:dyDescent="0.25">
      <c r="A223">
        <v>213</v>
      </c>
      <c r="B223" t="s">
        <v>47</v>
      </c>
      <c r="C223" t="s">
        <v>65</v>
      </c>
      <c r="D223" s="17">
        <v>41840</v>
      </c>
      <c r="E223">
        <v>112</v>
      </c>
      <c r="F223" s="18">
        <v>166635</v>
      </c>
      <c r="G223" s="19">
        <v>2.859</v>
      </c>
      <c r="H223" s="11">
        <v>582.84365162644281</v>
      </c>
      <c r="I223" s="11"/>
      <c r="J223" s="11"/>
      <c r="K223" s="11"/>
    </row>
    <row r="224" spans="1:11" x14ac:dyDescent="0.25">
      <c r="A224">
        <v>181</v>
      </c>
      <c r="B224" t="s">
        <v>49</v>
      </c>
      <c r="C224" t="s">
        <v>65</v>
      </c>
      <c r="D224" s="17">
        <v>41873</v>
      </c>
      <c r="E224">
        <v>79</v>
      </c>
      <c r="F224" s="18">
        <v>717896</v>
      </c>
      <c r="G224" s="19">
        <v>2.7829999999999999</v>
      </c>
      <c r="H224" s="11">
        <v>2579.5759971254042</v>
      </c>
      <c r="I224" s="11"/>
      <c r="J224" s="11"/>
      <c r="K224" s="11"/>
    </row>
    <row r="225" spans="1:11" x14ac:dyDescent="0.25">
      <c r="A225">
        <v>112</v>
      </c>
      <c r="B225" t="s">
        <v>45</v>
      </c>
      <c r="C225" t="s">
        <v>65</v>
      </c>
      <c r="D225" s="17">
        <v>41879</v>
      </c>
      <c r="E225">
        <v>73</v>
      </c>
      <c r="F225" s="18">
        <v>490845</v>
      </c>
      <c r="G225" s="19">
        <v>3.2160000000000002</v>
      </c>
      <c r="H225" s="11">
        <v>1526.2593283582089</v>
      </c>
      <c r="I225" s="11"/>
      <c r="J225" s="11"/>
      <c r="K225" s="11"/>
    </row>
    <row r="226" spans="1:11" x14ac:dyDescent="0.25">
      <c r="A226">
        <v>88</v>
      </c>
      <c r="B226" t="s">
        <v>46</v>
      </c>
      <c r="C226" t="s">
        <v>65</v>
      </c>
      <c r="D226" s="17">
        <v>41917</v>
      </c>
      <c r="E226">
        <v>35</v>
      </c>
      <c r="F226" s="18">
        <v>257217</v>
      </c>
      <c r="G226" s="19">
        <v>3.27</v>
      </c>
      <c r="H226" s="11">
        <v>786.59633027522943</v>
      </c>
      <c r="I226" s="11"/>
      <c r="J226" s="11"/>
      <c r="K226" s="11"/>
    </row>
    <row r="227" spans="1:11" x14ac:dyDescent="0.25">
      <c r="A227">
        <v>269</v>
      </c>
      <c r="B227" t="s">
        <v>50</v>
      </c>
      <c r="C227" t="s">
        <v>65</v>
      </c>
      <c r="D227" s="17">
        <v>41944</v>
      </c>
      <c r="E227">
        <v>8</v>
      </c>
      <c r="F227" s="18">
        <v>707432</v>
      </c>
      <c r="G227" s="19">
        <v>3.669</v>
      </c>
      <c r="H227" s="11">
        <v>1928.133006268738</v>
      </c>
      <c r="I227" s="11"/>
      <c r="J227" s="11"/>
      <c r="K227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topLeftCell="C4" zoomScale="140" zoomScaleNormal="140" workbookViewId="0">
      <selection activeCell="K7" sqref="K7"/>
    </sheetView>
  </sheetViews>
  <sheetFormatPr baseColWidth="10" defaultRowHeight="15" x14ac:dyDescent="0.25"/>
  <cols>
    <col min="1" max="1" width="11.5703125" bestFit="1" customWidth="1"/>
    <col min="2" max="2" width="7.42578125" bestFit="1" customWidth="1"/>
    <col min="3" max="3" width="21" bestFit="1" customWidth="1"/>
    <col min="4" max="4" width="11.42578125" customWidth="1"/>
    <col min="5" max="5" width="14.7109375" bestFit="1" customWidth="1"/>
    <col min="6" max="6" width="9.28515625" bestFit="1" customWidth="1"/>
    <col min="7" max="7" width="8.28515625" bestFit="1" customWidth="1"/>
    <col min="8" max="8" width="9.5703125" bestFit="1" customWidth="1"/>
    <col min="10" max="10" width="16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11" x14ac:dyDescent="0.25">
      <c r="A2" s="3">
        <v>41588</v>
      </c>
      <c r="B2" s="4" t="s">
        <v>8</v>
      </c>
      <c r="C2" s="4" t="s">
        <v>9</v>
      </c>
      <c r="D2" s="4" t="s">
        <v>10</v>
      </c>
      <c r="E2" s="5">
        <v>15</v>
      </c>
      <c r="F2" s="5">
        <v>50</v>
      </c>
      <c r="G2" s="5">
        <f t="shared" ref="G2:G20" si="0">E2*F2</f>
        <v>750</v>
      </c>
      <c r="H2" s="6">
        <f t="shared" ref="H2:H20" si="1">IF(F2&gt;=30,G2*4%,G2*3%)</f>
        <v>30</v>
      </c>
    </row>
    <row r="3" spans="1:11" x14ac:dyDescent="0.25">
      <c r="A3" s="3">
        <v>41588</v>
      </c>
      <c r="B3" s="4" t="s">
        <v>11</v>
      </c>
      <c r="C3" s="4" t="s">
        <v>12</v>
      </c>
      <c r="D3" s="4" t="s">
        <v>10</v>
      </c>
      <c r="E3" s="5">
        <v>12</v>
      </c>
      <c r="F3" s="5">
        <v>40</v>
      </c>
      <c r="G3" s="5">
        <f t="shared" si="0"/>
        <v>480</v>
      </c>
      <c r="H3" s="6">
        <f t="shared" si="1"/>
        <v>19.2</v>
      </c>
    </row>
    <row r="4" spans="1:11" x14ac:dyDescent="0.25">
      <c r="A4" s="3">
        <v>41588</v>
      </c>
      <c r="B4" s="4" t="s">
        <v>13</v>
      </c>
      <c r="C4" s="4" t="s">
        <v>14</v>
      </c>
      <c r="D4" s="4" t="s">
        <v>15</v>
      </c>
      <c r="E4" s="5">
        <v>2.5</v>
      </c>
      <c r="F4" s="5">
        <v>30</v>
      </c>
      <c r="G4" s="5">
        <f t="shared" si="0"/>
        <v>75</v>
      </c>
      <c r="H4" s="6">
        <f t="shared" si="1"/>
        <v>3</v>
      </c>
      <c r="J4" s="8" t="s">
        <v>24</v>
      </c>
      <c r="K4" s="9">
        <f>SUM(G2:G20)</f>
        <v>6005</v>
      </c>
    </row>
    <row r="5" spans="1:11" x14ac:dyDescent="0.25">
      <c r="A5" s="3">
        <v>41588</v>
      </c>
      <c r="B5" s="4" t="s">
        <v>16</v>
      </c>
      <c r="C5" s="4" t="s">
        <v>17</v>
      </c>
      <c r="D5" s="4" t="s">
        <v>18</v>
      </c>
      <c r="E5" s="5">
        <v>3</v>
      </c>
      <c r="F5" s="5">
        <v>30</v>
      </c>
      <c r="G5" s="5">
        <f t="shared" si="0"/>
        <v>90</v>
      </c>
      <c r="H5" s="6">
        <f t="shared" si="1"/>
        <v>3.6</v>
      </c>
    </row>
    <row r="6" spans="1:11" x14ac:dyDescent="0.25">
      <c r="A6" s="3">
        <v>41588</v>
      </c>
      <c r="B6" s="4" t="s">
        <v>19</v>
      </c>
      <c r="C6" s="4" t="s">
        <v>20</v>
      </c>
      <c r="D6" s="4" t="s">
        <v>10</v>
      </c>
      <c r="E6" s="5">
        <v>10</v>
      </c>
      <c r="F6" s="5">
        <v>30</v>
      </c>
      <c r="G6" s="5">
        <f t="shared" si="0"/>
        <v>300</v>
      </c>
      <c r="H6" s="6">
        <f t="shared" si="1"/>
        <v>12</v>
      </c>
      <c r="J6" s="8" t="s">
        <v>25</v>
      </c>
      <c r="K6" s="9">
        <f>SUM(H2:H20)</f>
        <v>223</v>
      </c>
    </row>
    <row r="7" spans="1:11" x14ac:dyDescent="0.25">
      <c r="A7" s="3">
        <v>41588</v>
      </c>
      <c r="B7" s="4" t="s">
        <v>21</v>
      </c>
      <c r="C7" s="4" t="s">
        <v>22</v>
      </c>
      <c r="D7" s="4" t="s">
        <v>23</v>
      </c>
      <c r="E7" s="5">
        <v>25</v>
      </c>
      <c r="F7" s="5">
        <v>30</v>
      </c>
      <c r="G7" s="5">
        <f t="shared" si="0"/>
        <v>750</v>
      </c>
      <c r="H7" s="6">
        <f t="shared" si="1"/>
        <v>30</v>
      </c>
    </row>
    <row r="8" spans="1:11" x14ac:dyDescent="0.25">
      <c r="A8" s="3">
        <v>41598</v>
      </c>
      <c r="B8" s="4" t="s">
        <v>16</v>
      </c>
      <c r="C8" s="4" t="s">
        <v>17</v>
      </c>
      <c r="D8" s="4" t="s">
        <v>18</v>
      </c>
      <c r="E8" s="5">
        <v>3</v>
      </c>
      <c r="F8" s="5">
        <v>30</v>
      </c>
      <c r="G8" s="5">
        <f t="shared" si="0"/>
        <v>90</v>
      </c>
      <c r="H8" s="6">
        <f t="shared" si="1"/>
        <v>3.6</v>
      </c>
    </row>
    <row r="9" spans="1:11" x14ac:dyDescent="0.25">
      <c r="A9" s="3">
        <v>41598</v>
      </c>
      <c r="B9" s="4" t="s">
        <v>13</v>
      </c>
      <c r="C9" s="4" t="s">
        <v>14</v>
      </c>
      <c r="D9" s="4" t="s">
        <v>15</v>
      </c>
      <c r="E9" s="5">
        <v>2.5</v>
      </c>
      <c r="F9" s="5">
        <v>20</v>
      </c>
      <c r="G9" s="5">
        <f t="shared" si="0"/>
        <v>50</v>
      </c>
      <c r="H9" s="6">
        <f t="shared" si="1"/>
        <v>1.5</v>
      </c>
    </row>
    <row r="10" spans="1:11" x14ac:dyDescent="0.25">
      <c r="A10" s="3">
        <v>41598</v>
      </c>
      <c r="B10" s="4" t="s">
        <v>19</v>
      </c>
      <c r="C10" s="4" t="s">
        <v>20</v>
      </c>
      <c r="D10" s="4" t="s">
        <v>10</v>
      </c>
      <c r="E10" s="5">
        <v>10</v>
      </c>
      <c r="F10" s="5">
        <v>20</v>
      </c>
      <c r="G10" s="5">
        <f t="shared" si="0"/>
        <v>200</v>
      </c>
      <c r="H10" s="6">
        <f t="shared" si="1"/>
        <v>6</v>
      </c>
    </row>
    <row r="11" spans="1:11" x14ac:dyDescent="0.25">
      <c r="A11" s="3">
        <v>41598</v>
      </c>
      <c r="B11" s="4" t="s">
        <v>21</v>
      </c>
      <c r="C11" s="4" t="s">
        <v>22</v>
      </c>
      <c r="D11" s="4" t="s">
        <v>23</v>
      </c>
      <c r="E11" s="5">
        <v>25</v>
      </c>
      <c r="F11" s="5">
        <v>20</v>
      </c>
      <c r="G11" s="5">
        <f t="shared" si="0"/>
        <v>500</v>
      </c>
      <c r="H11" s="6">
        <f t="shared" si="1"/>
        <v>15</v>
      </c>
    </row>
    <row r="12" spans="1:11" x14ac:dyDescent="0.25">
      <c r="A12" s="3">
        <v>41598</v>
      </c>
      <c r="B12" s="4" t="s">
        <v>11</v>
      </c>
      <c r="C12" s="4" t="s">
        <v>12</v>
      </c>
      <c r="D12" s="4" t="s">
        <v>10</v>
      </c>
      <c r="E12" s="5">
        <v>12</v>
      </c>
      <c r="F12" s="5">
        <v>10</v>
      </c>
      <c r="G12" s="5">
        <f t="shared" si="0"/>
        <v>120</v>
      </c>
      <c r="H12" s="6">
        <f t="shared" si="1"/>
        <v>3.5999999999999996</v>
      </c>
    </row>
    <row r="13" spans="1:11" x14ac:dyDescent="0.25">
      <c r="A13" s="3">
        <v>41598</v>
      </c>
      <c r="B13" s="4" t="s">
        <v>8</v>
      </c>
      <c r="C13" s="4" t="s">
        <v>9</v>
      </c>
      <c r="D13" s="4" t="s">
        <v>10</v>
      </c>
      <c r="E13" s="5">
        <v>15</v>
      </c>
      <c r="F13" s="5">
        <v>10</v>
      </c>
      <c r="G13" s="5">
        <f t="shared" si="0"/>
        <v>150</v>
      </c>
      <c r="H13" s="6">
        <f t="shared" si="1"/>
        <v>4.5</v>
      </c>
    </row>
    <row r="14" spans="1:11" x14ac:dyDescent="0.25">
      <c r="A14" s="3">
        <v>41607</v>
      </c>
      <c r="B14" s="4" t="s">
        <v>11</v>
      </c>
      <c r="C14" s="4" t="s">
        <v>12</v>
      </c>
      <c r="D14" s="4" t="s">
        <v>10</v>
      </c>
      <c r="E14" s="5">
        <v>12</v>
      </c>
      <c r="F14" s="5">
        <v>50</v>
      </c>
      <c r="G14" s="5">
        <f t="shared" si="0"/>
        <v>600</v>
      </c>
      <c r="H14" s="6">
        <f t="shared" si="1"/>
        <v>24</v>
      </c>
    </row>
    <row r="15" spans="1:11" x14ac:dyDescent="0.25">
      <c r="A15" s="3">
        <v>41608</v>
      </c>
      <c r="B15" s="4" t="s">
        <v>13</v>
      </c>
      <c r="C15" s="4" t="s">
        <v>14</v>
      </c>
      <c r="D15" s="4" t="s">
        <v>15</v>
      </c>
      <c r="E15" s="5">
        <v>2.5</v>
      </c>
      <c r="F15" s="5">
        <v>40</v>
      </c>
      <c r="G15" s="5">
        <f t="shared" si="0"/>
        <v>100</v>
      </c>
      <c r="H15" s="6">
        <f t="shared" si="1"/>
        <v>4</v>
      </c>
    </row>
    <row r="16" spans="1:11" x14ac:dyDescent="0.25">
      <c r="A16" s="3">
        <v>41608</v>
      </c>
      <c r="B16" s="4" t="s">
        <v>8</v>
      </c>
      <c r="C16" s="4" t="s">
        <v>9</v>
      </c>
      <c r="D16" s="4" t="s">
        <v>10</v>
      </c>
      <c r="E16" s="5">
        <v>15</v>
      </c>
      <c r="F16" s="5">
        <v>40</v>
      </c>
      <c r="G16" s="5">
        <f t="shared" si="0"/>
        <v>600</v>
      </c>
      <c r="H16" s="6">
        <f t="shared" si="1"/>
        <v>24</v>
      </c>
    </row>
    <row r="17" spans="1:8" x14ac:dyDescent="0.25">
      <c r="A17" s="3">
        <v>41608</v>
      </c>
      <c r="B17" s="4" t="s">
        <v>16</v>
      </c>
      <c r="C17" s="4" t="s">
        <v>17</v>
      </c>
      <c r="D17" s="4" t="s">
        <v>18</v>
      </c>
      <c r="E17" s="5">
        <v>3</v>
      </c>
      <c r="F17" s="5">
        <v>30</v>
      </c>
      <c r="G17" s="5">
        <f t="shared" si="0"/>
        <v>90</v>
      </c>
      <c r="H17" s="6">
        <f t="shared" si="1"/>
        <v>3.6</v>
      </c>
    </row>
    <row r="18" spans="1:8" x14ac:dyDescent="0.25">
      <c r="A18" s="3">
        <v>41608</v>
      </c>
      <c r="B18" s="4" t="s">
        <v>11</v>
      </c>
      <c r="C18" s="4" t="s">
        <v>12</v>
      </c>
      <c r="D18" s="4" t="s">
        <v>10</v>
      </c>
      <c r="E18" s="5">
        <v>12</v>
      </c>
      <c r="F18" s="5">
        <v>30</v>
      </c>
      <c r="G18" s="5">
        <f t="shared" si="0"/>
        <v>360</v>
      </c>
      <c r="H18" s="6">
        <f t="shared" si="1"/>
        <v>14.4</v>
      </c>
    </row>
    <row r="19" spans="1:8" x14ac:dyDescent="0.25">
      <c r="A19" s="3">
        <v>41608</v>
      </c>
      <c r="B19" s="4" t="s">
        <v>19</v>
      </c>
      <c r="C19" s="4" t="s">
        <v>20</v>
      </c>
      <c r="D19" s="4" t="s">
        <v>10</v>
      </c>
      <c r="E19" s="5">
        <v>10</v>
      </c>
      <c r="F19" s="5">
        <v>20</v>
      </c>
      <c r="G19" s="5">
        <f t="shared" si="0"/>
        <v>200</v>
      </c>
      <c r="H19" s="6">
        <f t="shared" si="1"/>
        <v>6</v>
      </c>
    </row>
    <row r="20" spans="1:8" x14ac:dyDescent="0.25">
      <c r="A20" s="3">
        <v>41608</v>
      </c>
      <c r="B20" s="4" t="s">
        <v>21</v>
      </c>
      <c r="C20" s="4" t="s">
        <v>22</v>
      </c>
      <c r="D20" s="4" t="s">
        <v>23</v>
      </c>
      <c r="E20" s="5">
        <v>25</v>
      </c>
      <c r="F20" s="5">
        <v>20</v>
      </c>
      <c r="G20" s="5">
        <f t="shared" si="0"/>
        <v>500</v>
      </c>
      <c r="H20" s="6">
        <f t="shared" si="1"/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workbookViewId="0">
      <selection activeCell="K7" sqref="K7"/>
    </sheetView>
  </sheetViews>
  <sheetFormatPr baseColWidth="10" defaultRowHeight="15" x14ac:dyDescent="0.25"/>
  <cols>
    <col min="3" max="3" width="21" bestFit="1" customWidth="1"/>
  </cols>
  <sheetData>
    <row r="1" spans="1:10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</row>
    <row r="4" spans="1:10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</row>
    <row r="5" spans="1:10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</row>
    <row r="6" spans="1:10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</row>
    <row r="7" spans="1:10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</row>
    <row r="8" spans="1:10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</row>
    <row r="9" spans="1:10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</row>
    <row r="10" spans="1:10" x14ac:dyDescent="0.25">
      <c r="A10" s="13" t="s">
        <v>34</v>
      </c>
      <c r="B10" s="13"/>
      <c r="C10" s="13"/>
      <c r="D10" s="13"/>
      <c r="E10" s="14">
        <f>SUM(E4:E9)</f>
        <v>2445</v>
      </c>
      <c r="F10" s="14">
        <f>SUM(F4:F9)</f>
        <v>2306</v>
      </c>
      <c r="G10" s="14">
        <f>SUM(G4:G9)</f>
        <v>1943</v>
      </c>
      <c r="H10" s="14">
        <f>SUM(H4:H9)</f>
        <v>2256</v>
      </c>
      <c r="I10" s="14">
        <f>SUM(I4:I9)</f>
        <v>1769</v>
      </c>
      <c r="J10" s="14">
        <f>SUM(J4:J9)</f>
        <v>2533</v>
      </c>
    </row>
  </sheetData>
  <mergeCells count="2">
    <mergeCell ref="A10:D10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K7" sqref="K7"/>
    </sheetView>
  </sheetViews>
  <sheetFormatPr baseColWidth="10" defaultRowHeight="15" x14ac:dyDescent="0.25"/>
  <cols>
    <col min="3" max="3" width="21" bestFit="1" customWidth="1"/>
    <col min="11" max="11" width="14.85546875" bestFit="1" customWidth="1"/>
  </cols>
  <sheetData>
    <row r="1" spans="1:11" ht="23.25" x14ac:dyDescent="0.3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2" t="s">
        <v>33</v>
      </c>
    </row>
    <row r="4" spans="1:11" x14ac:dyDescent="0.25">
      <c r="A4" s="3">
        <v>41588</v>
      </c>
      <c r="B4" s="4" t="s">
        <v>8</v>
      </c>
      <c r="C4" s="4" t="s">
        <v>9</v>
      </c>
      <c r="D4" s="4" t="s">
        <v>10</v>
      </c>
      <c r="E4" s="5">
        <v>750</v>
      </c>
      <c r="F4" s="11">
        <v>220</v>
      </c>
      <c r="G4" s="11">
        <v>334</v>
      </c>
      <c r="H4" s="11">
        <v>644</v>
      </c>
      <c r="I4" s="11">
        <v>650</v>
      </c>
      <c r="J4" s="11">
        <v>409</v>
      </c>
      <c r="K4" s="15">
        <f>SUM(E4:J4)</f>
        <v>3007</v>
      </c>
    </row>
    <row r="5" spans="1:11" x14ac:dyDescent="0.25">
      <c r="A5" s="3">
        <v>41588</v>
      </c>
      <c r="B5" s="4" t="s">
        <v>11</v>
      </c>
      <c r="C5" s="4" t="s">
        <v>12</v>
      </c>
      <c r="D5" s="4" t="s">
        <v>10</v>
      </c>
      <c r="E5" s="5">
        <v>480</v>
      </c>
      <c r="F5" s="11">
        <v>722</v>
      </c>
      <c r="G5" s="11">
        <v>471</v>
      </c>
      <c r="H5" s="11">
        <v>215</v>
      </c>
      <c r="I5" s="11">
        <v>219</v>
      </c>
      <c r="J5" s="11">
        <v>409</v>
      </c>
      <c r="K5" s="15">
        <f>SUM(E5:J5)</f>
        <v>2516</v>
      </c>
    </row>
    <row r="6" spans="1:11" x14ac:dyDescent="0.25">
      <c r="A6" s="3">
        <v>41588</v>
      </c>
      <c r="B6" s="4" t="s">
        <v>13</v>
      </c>
      <c r="C6" s="4" t="s">
        <v>14</v>
      </c>
      <c r="D6" s="4" t="s">
        <v>15</v>
      </c>
      <c r="E6" s="5">
        <v>75</v>
      </c>
      <c r="F6" s="11">
        <v>307</v>
      </c>
      <c r="G6" s="11">
        <v>99</v>
      </c>
      <c r="H6" s="11">
        <v>629</v>
      </c>
      <c r="I6" s="11">
        <v>232</v>
      </c>
      <c r="J6" s="11">
        <v>134</v>
      </c>
      <c r="K6" s="15">
        <f>SUM(E6:J6)</f>
        <v>1476</v>
      </c>
    </row>
    <row r="7" spans="1:11" x14ac:dyDescent="0.25">
      <c r="A7" s="3">
        <v>41588</v>
      </c>
      <c r="B7" s="4" t="s">
        <v>16</v>
      </c>
      <c r="C7" s="4" t="s">
        <v>17</v>
      </c>
      <c r="D7" s="4" t="s">
        <v>18</v>
      </c>
      <c r="E7" s="5">
        <v>90</v>
      </c>
      <c r="F7" s="11">
        <v>306</v>
      </c>
      <c r="G7" s="11">
        <v>648</v>
      </c>
      <c r="H7" s="11">
        <v>320</v>
      </c>
      <c r="I7" s="11">
        <v>120</v>
      </c>
      <c r="J7" s="11">
        <v>373</v>
      </c>
      <c r="K7" s="15">
        <f>SUM(E7:J7)</f>
        <v>1857</v>
      </c>
    </row>
    <row r="8" spans="1:11" x14ac:dyDescent="0.25">
      <c r="A8" s="3">
        <v>41588</v>
      </c>
      <c r="B8" s="4" t="s">
        <v>19</v>
      </c>
      <c r="C8" s="4" t="s">
        <v>20</v>
      </c>
      <c r="D8" s="4" t="s">
        <v>10</v>
      </c>
      <c r="E8" s="5">
        <v>300</v>
      </c>
      <c r="F8" s="11">
        <v>675</v>
      </c>
      <c r="G8" s="11">
        <v>245</v>
      </c>
      <c r="H8" s="11">
        <v>187</v>
      </c>
      <c r="I8" s="11">
        <v>367</v>
      </c>
      <c r="J8" s="11">
        <v>744</v>
      </c>
      <c r="K8" s="15">
        <f>SUM(E8:J8)</f>
        <v>2518</v>
      </c>
    </row>
    <row r="9" spans="1:11" x14ac:dyDescent="0.25">
      <c r="A9" s="3">
        <v>41588</v>
      </c>
      <c r="B9" s="4" t="s">
        <v>21</v>
      </c>
      <c r="C9" s="4" t="s">
        <v>22</v>
      </c>
      <c r="D9" s="4" t="s">
        <v>23</v>
      </c>
      <c r="E9" s="5">
        <v>750</v>
      </c>
      <c r="F9" s="11">
        <v>76</v>
      </c>
      <c r="G9" s="11">
        <v>146</v>
      </c>
      <c r="H9" s="11">
        <v>261</v>
      </c>
      <c r="I9" s="11">
        <v>181</v>
      </c>
      <c r="J9" s="11">
        <v>464</v>
      </c>
      <c r="K9" s="15">
        <f>SUM(E9:J9)</f>
        <v>1878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SUMA 1</vt:lpstr>
      <vt:lpstr>SUMA 2</vt:lpstr>
      <vt:lpstr>SUMA 3</vt:lpstr>
      <vt:lpstr>SUMA 4</vt:lpstr>
      <vt:lpstr>VARIOS</vt:lpstr>
      <vt:lpstr>REDONDEAR</vt:lpstr>
      <vt:lpstr>SUMA 1 RES.</vt:lpstr>
      <vt:lpstr>SUMA 2 RES.</vt:lpstr>
      <vt:lpstr>SUMA 3 RES.</vt:lpstr>
      <vt:lpstr>SUMA 4 RES.</vt:lpstr>
      <vt:lpstr>VARIOS RES.</vt:lpstr>
      <vt:lpstr>REDONDEAR RES.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2017-09-21T22:50:45Z</dcterms:created>
  <dcterms:modified xsi:type="dcterms:W3CDTF">2017-09-22T00:00:17Z</dcterms:modified>
</cp:coreProperties>
</file>