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Avanzado\Módulo 1\"/>
    </mc:Choice>
  </mc:AlternateContent>
  <bookViews>
    <workbookView xWindow="0" yWindow="0" windowWidth="20490" windowHeight="7650"/>
  </bookViews>
  <sheets>
    <sheet name="Funciones .conjunto" sheetId="1" r:id="rId1"/>
  </sheets>
  <definedNames>
    <definedName name="Cant.">'Funciones .conjunto'!$E$6:$E$231</definedName>
    <definedName name="Destino">'Funciones .conjunto'!$C$6:$C$231</definedName>
    <definedName name="Empresa">'Funciones .conjunto'!$B$6:$B$231</definedName>
    <definedName name="Fecha">'Funciones .conjunto'!$D$6:$D$231</definedName>
    <definedName name="Flete___Km">'Funciones .conjunto'!$G$6:$G$231</definedName>
    <definedName name="Importe__S_.">'Funciones .conjunto'!$F$6:$F$231</definedName>
    <definedName name="Km_recorrido">'Funciones .conjunto'!$H$6:$H$231</definedName>
    <definedName name="Nº_Doc">'Funciones .conjunto'!$A$6:$A$231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0" i="1"/>
  <c r="K9" i="1"/>
  <c r="K8" i="1"/>
  <c r="K6" i="1"/>
  <c r="K5" i="1"/>
  <c r="K4" i="1"/>
</calcChain>
</file>

<file path=xl/sharedStrings.xml><?xml version="1.0" encoding="utf-8"?>
<sst xmlns="http://schemas.openxmlformats.org/spreadsheetml/2006/main" count="473" uniqueCount="45">
  <si>
    <t>Nº Doc</t>
  </si>
  <si>
    <t>Empresa</t>
  </si>
  <si>
    <t>Destino</t>
  </si>
  <si>
    <t>Fecha</t>
  </si>
  <si>
    <t>Cant.</t>
  </si>
  <si>
    <t>Importe (S/.)</t>
  </si>
  <si>
    <t>Flete($/Km)</t>
  </si>
  <si>
    <t>Km(recorrido)</t>
  </si>
  <si>
    <t>Carbamericas Inc.</t>
  </si>
  <si>
    <t>Arabia Saudita</t>
  </si>
  <si>
    <t>Vans Latinoamerica Mexico</t>
  </si>
  <si>
    <t>Gourmet Trading Company</t>
  </si>
  <si>
    <t>Atlantic Flower Import</t>
  </si>
  <si>
    <t>Sun America</t>
  </si>
  <si>
    <t>Alpine Marketing</t>
  </si>
  <si>
    <t>Crystal Valley</t>
  </si>
  <si>
    <t>Blue Ribbon Blosoms</t>
  </si>
  <si>
    <t>Abercrombie</t>
  </si>
  <si>
    <t>Brasil</t>
  </si>
  <si>
    <t>All American Farms Inc.</t>
  </si>
  <si>
    <t>Estados Unidos</t>
  </si>
  <si>
    <t>India</t>
  </si>
  <si>
    <t>Inglaterra</t>
  </si>
  <si>
    <t>Islandia</t>
  </si>
  <si>
    <t>Japón</t>
  </si>
  <si>
    <t>Libia</t>
  </si>
  <si>
    <t>Marruecos</t>
  </si>
  <si>
    <t>México</t>
  </si>
  <si>
    <t>Noruega</t>
  </si>
  <si>
    <t>Perú</t>
  </si>
  <si>
    <t>Portugal</t>
  </si>
  <si>
    <t>Suecia</t>
  </si>
  <si>
    <t>Pregunta</t>
  </si>
  <si>
    <t>Respuesta</t>
  </si>
  <si>
    <t>contar.si.conjunto</t>
  </si>
  <si>
    <t>¿Cuántos registros muestran un número de documento mayor o igual a 120 y una fecha entre agosto y diciembre del 2013?</t>
  </si>
  <si>
    <t>¿Cuántos registros con empresas cuyo nombre empieza con A figuran con destino Arabia Saudita con una cantidad menor a 500?</t>
  </si>
  <si>
    <t>¿Cuántos registros muestran un recorrido entre 1,000 y 2,000 Km?</t>
  </si>
  <si>
    <t>sumar.si.conjunto</t>
  </si>
  <si>
    <t>¿Cuál es el importe total en S/ de todos los envíos realizados a Brasil en el año 2013?</t>
  </si>
  <si>
    <t>¿Cuál fue la distancia total recorrida en el año 2012 a Estados Unidos?</t>
  </si>
  <si>
    <t>¿Cuál es la cantidad total de productos enviada a la empresa Vans Latinoamerica Mexico entre enero y junio del 2013?</t>
  </si>
  <si>
    <t>promedio.si.conjunto</t>
  </si>
  <si>
    <t>¿Cuál es el promedio del Flete($/Km) de los envíos registrados con número de documento entre 80 y 170?</t>
  </si>
  <si>
    <t>¿Cuál es el promedio de la cantidad de producto enviada a Islandia en el 2012?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</si>
</sst>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S/&quot;* #,##0.00_-;\-&quot;S/&quot;* #,##0.00_-;_-&quot;S/&quot;* &quot;-&quot;??_-;_-@_-"/>
    <numFmt numFmtId="43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 applyAlignment="1">
      <alignment wrapText="1"/>
    </xf>
    <xf numFmtId="44" fontId="0" fillId="0" borderId="0" xfId="2" applyFont="1" applyFill="1" applyBorder="1"/>
    <xf numFmtId="43" fontId="0" fillId="0" borderId="0" xfId="1" applyFont="1" applyFill="1" applyBorder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0" fontId="0" fillId="0" borderId="4" xfId="0" applyBorder="1" applyAlignment="1">
      <alignment wrapText="1"/>
    </xf>
    <xf numFmtId="0" fontId="0" fillId="0" borderId="4" xfId="0" applyBorder="1"/>
    <xf numFmtId="0" fontId="3" fillId="4" borderId="4" xfId="0" applyFont="1" applyFill="1" applyBorder="1" applyAlignment="1">
      <alignment wrapText="1"/>
    </xf>
    <xf numFmtId="44" fontId="0" fillId="0" borderId="4" xfId="2" applyFont="1" applyBorder="1"/>
    <xf numFmtId="43" fontId="0" fillId="0" borderId="4" xfId="1" applyFont="1" applyBorder="1"/>
    <xf numFmtId="165" fontId="0" fillId="0" borderId="4" xfId="1" applyNumberFormat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95250</xdr:rowOff>
    </xdr:from>
    <xdr:to>
      <xdr:col>7</xdr:col>
      <xdr:colOff>771525</xdr:colOff>
      <xdr:row>2</xdr:row>
      <xdr:rowOff>114300</xdr:rowOff>
    </xdr:to>
    <xdr:sp macro="" textlink="">
      <xdr:nvSpPr>
        <xdr:cNvPr id="2" name="CuadroTexto 1"/>
        <xdr:cNvSpPr txBox="1"/>
      </xdr:nvSpPr>
      <xdr:spPr>
        <a:xfrm>
          <a:off x="104775" y="95250"/>
          <a:ext cx="6477000" cy="4000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r>
            <a:rPr lang="en-US" sz="1400"/>
            <a:t>Usando las funciones .conjunto más adecuadas resuelve el cuestionario de la derecha.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1"/>
  <sheetViews>
    <sheetView tabSelected="1" topLeftCell="J1" zoomScale="190" zoomScaleNormal="190" workbookViewId="0">
      <selection activeCell="K13" sqref="K13"/>
    </sheetView>
  </sheetViews>
  <sheetFormatPr baseColWidth="10" defaultRowHeight="15" x14ac:dyDescent="0.25"/>
  <cols>
    <col min="1" max="1" width="7.140625" bestFit="1" customWidth="1"/>
    <col min="2" max="2" width="25.28515625" bestFit="1" customWidth="1"/>
    <col min="3" max="3" width="14.28515625" bestFit="1" customWidth="1"/>
    <col min="4" max="4" width="10.7109375" bestFit="1" customWidth="1"/>
    <col min="5" max="5" width="5.5703125" bestFit="1" customWidth="1"/>
    <col min="6" max="6" width="13.42578125" bestFit="1" customWidth="1"/>
    <col min="7" max="7" width="11.7109375" bestFit="1" customWidth="1"/>
    <col min="8" max="8" width="13.42578125" bestFit="1" customWidth="1"/>
    <col min="10" max="10" width="66.5703125" style="6" customWidth="1"/>
    <col min="11" max="11" width="18.28515625" customWidth="1"/>
  </cols>
  <sheetData>
    <row r="2" spans="1:11" x14ac:dyDescent="0.25">
      <c r="J2" s="9" t="s">
        <v>32</v>
      </c>
      <c r="K2" s="10" t="s">
        <v>33</v>
      </c>
    </row>
    <row r="3" spans="1:11" x14ac:dyDescent="0.25">
      <c r="J3" s="13" t="s">
        <v>34</v>
      </c>
      <c r="K3" s="13"/>
    </row>
    <row r="4" spans="1:11" ht="30" x14ac:dyDescent="0.25">
      <c r="J4" s="11" t="s">
        <v>35</v>
      </c>
      <c r="K4" s="12">
        <f>COUNTIFS(Nº_Doc,"&gt;=120",Fecha,"&gt;=1/8/2013",Fecha,"&lt;=31/12/2013")</f>
        <v>19</v>
      </c>
    </row>
    <row r="5" spans="1:11" ht="30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7</v>
      </c>
      <c r="J5" s="11" t="s">
        <v>36</v>
      </c>
      <c r="K5" s="12">
        <f>COUNTIFS(Empresa,"a*",Destino,"arab*",Cant.,"&lt;500")</f>
        <v>6</v>
      </c>
    </row>
    <row r="6" spans="1:11" x14ac:dyDescent="0.25">
      <c r="A6" s="4">
        <v>270</v>
      </c>
      <c r="B6" s="4" t="s">
        <v>8</v>
      </c>
      <c r="C6" s="4" t="s">
        <v>9</v>
      </c>
      <c r="D6" s="5">
        <v>41015</v>
      </c>
      <c r="E6" s="4">
        <v>937</v>
      </c>
      <c r="F6" s="7">
        <v>499550</v>
      </c>
      <c r="G6" s="8">
        <v>3.69</v>
      </c>
      <c r="H6" s="8">
        <v>1353.7940379403794</v>
      </c>
      <c r="J6" s="11" t="s">
        <v>37</v>
      </c>
      <c r="K6" s="12">
        <f>COUNTIFS(Km_recorrido,"&gt;=1000",Km_recorrido,"&lt;=2000")</f>
        <v>77</v>
      </c>
    </row>
    <row r="7" spans="1:11" x14ac:dyDescent="0.25">
      <c r="A7" s="4">
        <v>64</v>
      </c>
      <c r="B7" s="4" t="s">
        <v>10</v>
      </c>
      <c r="C7" s="4" t="s">
        <v>9</v>
      </c>
      <c r="D7" s="5">
        <v>41322</v>
      </c>
      <c r="E7" s="4">
        <v>630</v>
      </c>
      <c r="F7" s="7">
        <v>651824</v>
      </c>
      <c r="G7" s="8">
        <v>3.0640000000000001</v>
      </c>
      <c r="H7" s="8">
        <v>2127.3629242819843</v>
      </c>
      <c r="J7" s="13" t="s">
        <v>38</v>
      </c>
      <c r="K7" s="13"/>
    </row>
    <row r="8" spans="1:11" ht="30" x14ac:dyDescent="0.25">
      <c r="A8" s="4">
        <v>54</v>
      </c>
      <c r="B8" s="4" t="s">
        <v>10</v>
      </c>
      <c r="C8" s="4" t="s">
        <v>9</v>
      </c>
      <c r="D8" s="5">
        <v>41351</v>
      </c>
      <c r="E8" s="4">
        <v>601</v>
      </c>
      <c r="F8" s="7">
        <v>491324</v>
      </c>
      <c r="G8" s="8">
        <v>3.5590000000000002</v>
      </c>
      <c r="H8" s="8">
        <v>1380.5113796010116</v>
      </c>
      <c r="J8" s="11" t="s">
        <v>39</v>
      </c>
      <c r="K8" s="14">
        <f>SUMIFS(Importe__S_.,Destino,"bra*",Fecha,"&gt;=1/1/2013",Fecha,"&lt;=31/12/2013")</f>
        <v>2597133</v>
      </c>
    </row>
    <row r="9" spans="1:11" x14ac:dyDescent="0.25">
      <c r="A9" s="4">
        <v>162</v>
      </c>
      <c r="B9" s="4" t="s">
        <v>11</v>
      </c>
      <c r="C9" s="4" t="s">
        <v>9</v>
      </c>
      <c r="D9" s="5">
        <v>41372</v>
      </c>
      <c r="E9" s="4">
        <v>580</v>
      </c>
      <c r="F9" s="7">
        <v>137294</v>
      </c>
      <c r="G9" s="8">
        <v>3.3519999999999999</v>
      </c>
      <c r="H9" s="8">
        <v>409.58830548926016</v>
      </c>
      <c r="J9" s="11" t="s">
        <v>40</v>
      </c>
      <c r="K9" s="15">
        <f>SUMIFS(Km_recorrido,Fecha,"&gt;=1/1/2012",Fecha,"&lt;=31/12/2012",Destino,"estados*")</f>
        <v>1077.7022058823529</v>
      </c>
    </row>
    <row r="10" spans="1:11" ht="30" x14ac:dyDescent="0.25">
      <c r="A10" s="4">
        <v>148</v>
      </c>
      <c r="B10" s="4" t="s">
        <v>12</v>
      </c>
      <c r="C10" s="4" t="s">
        <v>9</v>
      </c>
      <c r="D10" s="5">
        <v>41433</v>
      </c>
      <c r="E10" s="4">
        <v>519</v>
      </c>
      <c r="F10" s="7">
        <v>712314</v>
      </c>
      <c r="G10" s="8">
        <v>3.59</v>
      </c>
      <c r="H10" s="8">
        <v>1984.1615598885794</v>
      </c>
      <c r="J10" s="11" t="s">
        <v>41</v>
      </c>
      <c r="K10" s="16">
        <f>SUMIFS(Cant.,Empresa,"vans*",Fecha,"&gt;=1/1/2013",Fecha,"&lt;=30/6/2013")</f>
        <v>2428</v>
      </c>
    </row>
    <row r="11" spans="1:11" x14ac:dyDescent="0.25">
      <c r="A11" s="4">
        <v>172</v>
      </c>
      <c r="B11" s="4" t="s">
        <v>11</v>
      </c>
      <c r="C11" s="4" t="s">
        <v>9</v>
      </c>
      <c r="D11" s="5">
        <v>41448</v>
      </c>
      <c r="E11" s="4">
        <v>504</v>
      </c>
      <c r="F11" s="7">
        <v>469551</v>
      </c>
      <c r="G11" s="8">
        <v>3.504</v>
      </c>
      <c r="H11" s="8">
        <v>1340.0428082191781</v>
      </c>
      <c r="J11" s="13" t="s">
        <v>42</v>
      </c>
      <c r="K11" s="13"/>
    </row>
    <row r="12" spans="1:11" ht="30" x14ac:dyDescent="0.25">
      <c r="A12" s="4">
        <v>188</v>
      </c>
      <c r="B12" s="4" t="s">
        <v>12</v>
      </c>
      <c r="C12" s="4" t="s">
        <v>9</v>
      </c>
      <c r="D12" s="5">
        <v>41450</v>
      </c>
      <c r="E12" s="4">
        <v>502</v>
      </c>
      <c r="F12" s="7">
        <v>120705</v>
      </c>
      <c r="G12" s="8">
        <v>3.6720000000000002</v>
      </c>
      <c r="H12" s="8">
        <v>328.71732026143792</v>
      </c>
      <c r="J12" s="11" t="s">
        <v>43</v>
      </c>
      <c r="K12" s="15">
        <f>AVERAGEIFS(Flete___Km,Nº_Doc,"&gt;=80",Nº_Doc,"&lt;=170")</f>
        <v>3.1882637362637358</v>
      </c>
    </row>
    <row r="13" spans="1:11" ht="30" x14ac:dyDescent="0.25">
      <c r="A13" s="4">
        <v>233</v>
      </c>
      <c r="B13" s="4" t="s">
        <v>13</v>
      </c>
      <c r="C13" s="4" t="s">
        <v>9</v>
      </c>
      <c r="D13" s="5">
        <v>41507</v>
      </c>
      <c r="E13" s="4">
        <v>445</v>
      </c>
      <c r="F13" s="7">
        <v>498443</v>
      </c>
      <c r="G13" s="8">
        <v>3.1230000000000002</v>
      </c>
      <c r="H13" s="8">
        <v>1596.0390650016009</v>
      </c>
      <c r="J13" s="11" t="s">
        <v>44</v>
      </c>
      <c r="K13" s="15">
        <f>AVERAGEIFS(Cant.,Destino,"islandia",Fecha,"&gt;=1/1/2012",Fecha,"&lt;=31/12/2012")</f>
        <v>825.6</v>
      </c>
    </row>
    <row r="14" spans="1:11" x14ac:dyDescent="0.25">
      <c r="A14" s="4">
        <v>137</v>
      </c>
      <c r="B14" s="4" t="s">
        <v>14</v>
      </c>
      <c r="C14" s="4" t="s">
        <v>9</v>
      </c>
      <c r="D14" s="5">
        <v>41546</v>
      </c>
      <c r="E14" s="4">
        <v>406</v>
      </c>
      <c r="F14" s="7">
        <v>524480</v>
      </c>
      <c r="G14" s="8">
        <v>2.9860000000000002</v>
      </c>
      <c r="H14" s="8">
        <v>1756.463496316142</v>
      </c>
    </row>
    <row r="15" spans="1:11" x14ac:dyDescent="0.25">
      <c r="A15" s="4">
        <v>111</v>
      </c>
      <c r="B15" s="4" t="s">
        <v>15</v>
      </c>
      <c r="C15" s="4" t="s">
        <v>9</v>
      </c>
      <c r="D15" s="5">
        <v>41637</v>
      </c>
      <c r="E15" s="4">
        <v>315</v>
      </c>
      <c r="F15" s="7">
        <v>817842</v>
      </c>
      <c r="G15" s="8">
        <v>2.7080000000000002</v>
      </c>
      <c r="H15" s="8">
        <v>3020.0960118168387</v>
      </c>
    </row>
    <row r="16" spans="1:11" x14ac:dyDescent="0.25">
      <c r="A16" s="4">
        <v>167</v>
      </c>
      <c r="B16" s="4" t="s">
        <v>14</v>
      </c>
      <c r="C16" s="4" t="s">
        <v>9</v>
      </c>
      <c r="D16" s="5">
        <v>41640</v>
      </c>
      <c r="E16" s="4">
        <v>312</v>
      </c>
      <c r="F16" s="7">
        <v>191969</v>
      </c>
      <c r="G16" s="8">
        <v>3.411</v>
      </c>
      <c r="H16" s="8">
        <v>562.79390208150096</v>
      </c>
    </row>
    <row r="17" spans="1:8" x14ac:dyDescent="0.25">
      <c r="A17" s="4">
        <v>61</v>
      </c>
      <c r="B17" s="4" t="s">
        <v>15</v>
      </c>
      <c r="C17" s="4" t="s">
        <v>9</v>
      </c>
      <c r="D17" s="5">
        <v>41646</v>
      </c>
      <c r="E17" s="4">
        <v>306</v>
      </c>
      <c r="F17" s="7">
        <v>604762</v>
      </c>
      <c r="G17" s="8">
        <v>3.0329999999999999</v>
      </c>
      <c r="H17" s="8">
        <v>1993.9399934058688</v>
      </c>
    </row>
    <row r="18" spans="1:8" x14ac:dyDescent="0.25">
      <c r="A18" s="4">
        <v>149</v>
      </c>
      <c r="B18" s="4" t="s">
        <v>16</v>
      </c>
      <c r="C18" s="4" t="s">
        <v>9</v>
      </c>
      <c r="D18" s="5">
        <v>41664</v>
      </c>
      <c r="E18" s="4">
        <v>288</v>
      </c>
      <c r="F18" s="7">
        <v>338294</v>
      </c>
      <c r="G18" s="8">
        <v>3.2509999999999999</v>
      </c>
      <c r="H18" s="8">
        <v>1040.5844355582899</v>
      </c>
    </row>
    <row r="19" spans="1:8" x14ac:dyDescent="0.25">
      <c r="A19" s="4">
        <v>161</v>
      </c>
      <c r="B19" s="4" t="s">
        <v>15</v>
      </c>
      <c r="C19" s="4" t="s">
        <v>9</v>
      </c>
      <c r="D19" s="5">
        <v>41698</v>
      </c>
      <c r="E19" s="4">
        <v>254</v>
      </c>
      <c r="F19" s="7">
        <v>829977</v>
      </c>
      <c r="G19" s="8">
        <v>3.6709999999999998</v>
      </c>
      <c r="H19" s="8">
        <v>2260.9016616725689</v>
      </c>
    </row>
    <row r="20" spans="1:8" x14ac:dyDescent="0.25">
      <c r="A20" s="4">
        <v>101</v>
      </c>
      <c r="B20" s="4" t="s">
        <v>15</v>
      </c>
      <c r="C20" s="4" t="s">
        <v>9</v>
      </c>
      <c r="D20" s="5">
        <v>41711</v>
      </c>
      <c r="E20" s="4">
        <v>241</v>
      </c>
      <c r="F20" s="7">
        <v>130920</v>
      </c>
      <c r="G20" s="8">
        <v>3.044</v>
      </c>
      <c r="H20" s="8">
        <v>430.09198423127464</v>
      </c>
    </row>
    <row r="21" spans="1:8" x14ac:dyDescent="0.25">
      <c r="A21" s="4">
        <v>193</v>
      </c>
      <c r="B21" s="4" t="s">
        <v>13</v>
      </c>
      <c r="C21" s="4" t="s">
        <v>9</v>
      </c>
      <c r="D21" s="5">
        <v>41723</v>
      </c>
      <c r="E21" s="4">
        <v>229</v>
      </c>
      <c r="F21" s="7">
        <v>763397</v>
      </c>
      <c r="G21" s="8">
        <v>2.8340000000000001</v>
      </c>
      <c r="H21" s="8">
        <v>2693.7085391672549</v>
      </c>
    </row>
    <row r="22" spans="1:8" x14ac:dyDescent="0.25">
      <c r="A22" s="4">
        <v>135</v>
      </c>
      <c r="B22" s="4" t="s">
        <v>17</v>
      </c>
      <c r="C22" s="4" t="s">
        <v>9</v>
      </c>
      <c r="D22" s="5">
        <v>41730</v>
      </c>
      <c r="E22" s="4">
        <v>222</v>
      </c>
      <c r="F22" s="7">
        <v>873752</v>
      </c>
      <c r="G22" s="8">
        <v>2.956</v>
      </c>
      <c r="H22" s="8">
        <v>2955.8592692828151</v>
      </c>
    </row>
    <row r="23" spans="1:8" x14ac:dyDescent="0.25">
      <c r="A23" s="4">
        <v>208</v>
      </c>
      <c r="B23" s="4" t="s">
        <v>12</v>
      </c>
      <c r="C23" s="4" t="s">
        <v>9</v>
      </c>
      <c r="D23" s="5">
        <v>41735</v>
      </c>
      <c r="E23" s="4">
        <v>217</v>
      </c>
      <c r="F23" s="7">
        <v>379796</v>
      </c>
      <c r="G23" s="8">
        <v>3.5619999999999998</v>
      </c>
      <c r="H23" s="8">
        <v>1066.2436833239753</v>
      </c>
    </row>
    <row r="24" spans="1:8" x14ac:dyDescent="0.25">
      <c r="A24" s="4">
        <v>118</v>
      </c>
      <c r="B24" s="4" t="s">
        <v>12</v>
      </c>
      <c r="C24" s="4" t="s">
        <v>9</v>
      </c>
      <c r="D24" s="5">
        <v>41739</v>
      </c>
      <c r="E24" s="4">
        <v>213</v>
      </c>
      <c r="F24" s="7">
        <v>652754</v>
      </c>
      <c r="G24" s="8">
        <v>3.6720000000000002</v>
      </c>
      <c r="H24" s="8">
        <v>1777.6525054466229</v>
      </c>
    </row>
    <row r="25" spans="1:8" x14ac:dyDescent="0.25">
      <c r="A25" s="4">
        <v>261</v>
      </c>
      <c r="B25" s="4" t="s">
        <v>15</v>
      </c>
      <c r="C25" s="4" t="s">
        <v>9</v>
      </c>
      <c r="D25" s="5">
        <v>41807</v>
      </c>
      <c r="E25" s="4">
        <v>145</v>
      </c>
      <c r="F25" s="7">
        <v>151946</v>
      </c>
      <c r="G25" s="8">
        <v>2.9590000000000001</v>
      </c>
      <c r="H25" s="8">
        <v>513.50456235214597</v>
      </c>
    </row>
    <row r="26" spans="1:8" x14ac:dyDescent="0.25">
      <c r="A26" s="4">
        <v>84</v>
      </c>
      <c r="B26" s="4" t="s">
        <v>10</v>
      </c>
      <c r="C26" s="4" t="s">
        <v>9</v>
      </c>
      <c r="D26" s="5">
        <v>41812</v>
      </c>
      <c r="E26" s="4">
        <v>140</v>
      </c>
      <c r="F26" s="7">
        <v>268501</v>
      </c>
      <c r="G26" s="8">
        <v>3.6749999999999998</v>
      </c>
      <c r="H26" s="8">
        <v>730.61496598639451</v>
      </c>
    </row>
    <row r="27" spans="1:8" x14ac:dyDescent="0.25">
      <c r="A27" s="4">
        <v>174</v>
      </c>
      <c r="B27" s="4" t="s">
        <v>10</v>
      </c>
      <c r="C27" s="4" t="s">
        <v>9</v>
      </c>
      <c r="D27" s="5">
        <v>41904</v>
      </c>
      <c r="E27" s="4">
        <v>48</v>
      </c>
      <c r="F27" s="7">
        <v>285949</v>
      </c>
      <c r="G27" s="8">
        <v>3.4609999999999999</v>
      </c>
      <c r="H27" s="8">
        <v>826.20340941924292</v>
      </c>
    </row>
    <row r="28" spans="1:8" x14ac:dyDescent="0.25">
      <c r="A28" s="4">
        <v>77</v>
      </c>
      <c r="B28" s="4" t="s">
        <v>14</v>
      </c>
      <c r="C28" s="4" t="s">
        <v>9</v>
      </c>
      <c r="D28" s="5">
        <v>41917</v>
      </c>
      <c r="E28" s="4">
        <v>35</v>
      </c>
      <c r="F28" s="7">
        <v>437698</v>
      </c>
      <c r="G28" s="8">
        <v>3.3330000000000002</v>
      </c>
      <c r="H28" s="8">
        <v>1313.2253225322531</v>
      </c>
    </row>
    <row r="29" spans="1:8" x14ac:dyDescent="0.25">
      <c r="A29" s="4">
        <v>122</v>
      </c>
      <c r="B29" s="4" t="s">
        <v>11</v>
      </c>
      <c r="C29" s="4" t="s">
        <v>9</v>
      </c>
      <c r="D29" s="5">
        <v>41923</v>
      </c>
      <c r="E29" s="4">
        <v>29</v>
      </c>
      <c r="F29" s="7">
        <v>537006</v>
      </c>
      <c r="G29" s="8">
        <v>3.379</v>
      </c>
      <c r="H29" s="8">
        <v>1589.24533885765</v>
      </c>
    </row>
    <row r="30" spans="1:8" x14ac:dyDescent="0.25">
      <c r="A30" s="4">
        <v>71</v>
      </c>
      <c r="B30" s="4" t="s">
        <v>15</v>
      </c>
      <c r="C30" s="4" t="s">
        <v>18</v>
      </c>
      <c r="D30" s="5">
        <v>40989</v>
      </c>
      <c r="E30" s="4">
        <v>963</v>
      </c>
      <c r="F30" s="7">
        <v>659216</v>
      </c>
      <c r="G30" s="8">
        <v>3.077</v>
      </c>
      <c r="H30" s="8">
        <v>2142.3984400389991</v>
      </c>
    </row>
    <row r="31" spans="1:8" x14ac:dyDescent="0.25">
      <c r="A31" s="4">
        <v>253</v>
      </c>
      <c r="B31" s="4" t="s">
        <v>13</v>
      </c>
      <c r="C31" s="4" t="s">
        <v>18</v>
      </c>
      <c r="D31" s="5">
        <v>41060</v>
      </c>
      <c r="E31" s="4">
        <v>892</v>
      </c>
      <c r="F31" s="7">
        <v>83503</v>
      </c>
      <c r="G31" s="8">
        <v>3.0619999999999998</v>
      </c>
      <c r="H31" s="8">
        <v>4090.610711952972</v>
      </c>
    </row>
    <row r="32" spans="1:8" x14ac:dyDescent="0.25">
      <c r="A32" s="4">
        <v>85</v>
      </c>
      <c r="B32" s="4" t="s">
        <v>17</v>
      </c>
      <c r="C32" s="4" t="s">
        <v>18</v>
      </c>
      <c r="D32" s="5">
        <v>41085</v>
      </c>
      <c r="E32" s="4">
        <v>867</v>
      </c>
      <c r="F32" s="7">
        <v>119861</v>
      </c>
      <c r="G32" s="8">
        <v>3.625</v>
      </c>
      <c r="H32" s="8">
        <v>330.65103448275863</v>
      </c>
    </row>
    <row r="33" spans="1:8" x14ac:dyDescent="0.25">
      <c r="A33" s="4">
        <v>104</v>
      </c>
      <c r="B33" s="4" t="s">
        <v>10</v>
      </c>
      <c r="C33" s="4" t="s">
        <v>18</v>
      </c>
      <c r="D33" s="5">
        <v>41319</v>
      </c>
      <c r="E33" s="4">
        <v>633</v>
      </c>
      <c r="F33" s="7">
        <v>742288</v>
      </c>
      <c r="G33" s="8">
        <v>2.8849999999999998</v>
      </c>
      <c r="H33" s="8">
        <v>2572.9220103986136</v>
      </c>
    </row>
    <row r="34" spans="1:8" x14ac:dyDescent="0.25">
      <c r="A34" s="4">
        <v>242</v>
      </c>
      <c r="B34" s="4" t="s">
        <v>11</v>
      </c>
      <c r="C34" s="4" t="s">
        <v>18</v>
      </c>
      <c r="D34" s="5">
        <v>41426</v>
      </c>
      <c r="E34" s="4">
        <v>526</v>
      </c>
      <c r="F34" s="7">
        <v>536234</v>
      </c>
      <c r="G34" s="8">
        <v>3.6429999999999998</v>
      </c>
      <c r="H34" s="8">
        <v>1471.9571781498764</v>
      </c>
    </row>
    <row r="35" spans="1:8" x14ac:dyDescent="0.25">
      <c r="A35" s="4">
        <v>209</v>
      </c>
      <c r="B35" s="4" t="s">
        <v>16</v>
      </c>
      <c r="C35" s="4" t="s">
        <v>18</v>
      </c>
      <c r="D35" s="5">
        <v>41549</v>
      </c>
      <c r="E35" s="4">
        <v>403</v>
      </c>
      <c r="F35" s="7">
        <v>161812</v>
      </c>
      <c r="G35" s="8">
        <v>2.8359999999999999</v>
      </c>
      <c r="H35" s="8">
        <v>570.56417489421722</v>
      </c>
    </row>
    <row r="36" spans="1:8" x14ac:dyDescent="0.25">
      <c r="A36" s="4">
        <v>142</v>
      </c>
      <c r="B36" s="4" t="s">
        <v>11</v>
      </c>
      <c r="C36" s="4" t="s">
        <v>18</v>
      </c>
      <c r="D36" s="5">
        <v>41584</v>
      </c>
      <c r="E36" s="4">
        <v>368</v>
      </c>
      <c r="F36" s="7">
        <v>624425</v>
      </c>
      <c r="G36" s="8">
        <v>3.1259999999999999</v>
      </c>
      <c r="H36" s="8">
        <v>1997.5207933461293</v>
      </c>
    </row>
    <row r="37" spans="1:8" x14ac:dyDescent="0.25">
      <c r="A37" s="4">
        <v>255</v>
      </c>
      <c r="B37" s="4" t="s">
        <v>17</v>
      </c>
      <c r="C37" s="4" t="s">
        <v>18</v>
      </c>
      <c r="D37" s="5">
        <v>41634</v>
      </c>
      <c r="E37" s="4">
        <v>318</v>
      </c>
      <c r="F37" s="7">
        <v>532374</v>
      </c>
      <c r="G37" s="8">
        <v>3.6030000000000002</v>
      </c>
      <c r="H37" s="8">
        <v>1477.5853455453789</v>
      </c>
    </row>
    <row r="38" spans="1:8" x14ac:dyDescent="0.25">
      <c r="A38" s="4">
        <v>248</v>
      </c>
      <c r="B38" s="4" t="s">
        <v>12</v>
      </c>
      <c r="C38" s="4" t="s">
        <v>18</v>
      </c>
      <c r="D38" s="5">
        <v>41748</v>
      </c>
      <c r="E38" s="4">
        <v>204</v>
      </c>
      <c r="F38" s="7">
        <v>566462</v>
      </c>
      <c r="G38" s="8">
        <v>3.0219999999999998</v>
      </c>
      <c r="H38" s="8">
        <v>1874.4606221045667</v>
      </c>
    </row>
    <row r="39" spans="1:8" x14ac:dyDescent="0.25">
      <c r="A39" s="4">
        <v>96</v>
      </c>
      <c r="B39" s="4" t="s">
        <v>19</v>
      </c>
      <c r="C39" s="4" t="s">
        <v>18</v>
      </c>
      <c r="D39" s="5">
        <v>41776</v>
      </c>
      <c r="E39" s="4">
        <v>176</v>
      </c>
      <c r="F39" s="7">
        <v>661016</v>
      </c>
      <c r="G39" s="8">
        <v>2.9239999999999999</v>
      </c>
      <c r="H39" s="8">
        <v>2260.656634746922</v>
      </c>
    </row>
    <row r="40" spans="1:8" x14ac:dyDescent="0.25">
      <c r="A40" s="4">
        <v>249</v>
      </c>
      <c r="B40" s="4" t="s">
        <v>16</v>
      </c>
      <c r="C40" s="4" t="s">
        <v>18</v>
      </c>
      <c r="D40" s="5">
        <v>41857</v>
      </c>
      <c r="E40" s="4">
        <v>95</v>
      </c>
      <c r="F40" s="7">
        <v>912369</v>
      </c>
      <c r="G40" s="8">
        <v>3.1680000000000001</v>
      </c>
      <c r="H40" s="8">
        <v>2879.9526515151515</v>
      </c>
    </row>
    <row r="41" spans="1:8" x14ac:dyDescent="0.25">
      <c r="A41" s="4">
        <v>134</v>
      </c>
      <c r="B41" s="4" t="s">
        <v>10</v>
      </c>
      <c r="C41" s="4" t="s">
        <v>18</v>
      </c>
      <c r="D41" s="5">
        <v>41918</v>
      </c>
      <c r="E41" s="4">
        <v>34</v>
      </c>
      <c r="F41" s="7">
        <v>110570</v>
      </c>
      <c r="G41" s="8">
        <v>3.6509999999999998</v>
      </c>
      <c r="H41" s="8">
        <v>4542.7280197206246</v>
      </c>
    </row>
    <row r="42" spans="1:8" x14ac:dyDescent="0.25">
      <c r="A42" s="4">
        <v>121</v>
      </c>
      <c r="B42" s="4" t="s">
        <v>15</v>
      </c>
      <c r="C42" s="4" t="s">
        <v>18</v>
      </c>
      <c r="D42" s="5">
        <v>41923</v>
      </c>
      <c r="E42" s="4">
        <v>29</v>
      </c>
      <c r="F42" s="7">
        <v>649684</v>
      </c>
      <c r="G42" s="8">
        <v>2.9350000000000001</v>
      </c>
      <c r="H42" s="8">
        <v>2213.5741056218058</v>
      </c>
    </row>
    <row r="43" spans="1:8" x14ac:dyDescent="0.25">
      <c r="A43" s="4">
        <v>45</v>
      </c>
      <c r="B43" s="4" t="s">
        <v>17</v>
      </c>
      <c r="C43" s="4" t="s">
        <v>20</v>
      </c>
      <c r="D43" s="5">
        <v>41205</v>
      </c>
      <c r="E43" s="4">
        <v>747</v>
      </c>
      <c r="F43" s="7">
        <v>351762</v>
      </c>
      <c r="G43" s="8">
        <v>3.2639999999999998</v>
      </c>
      <c r="H43" s="8">
        <v>1077.7022058823529</v>
      </c>
    </row>
    <row r="44" spans="1:8" x14ac:dyDescent="0.25">
      <c r="A44" s="4">
        <v>155</v>
      </c>
      <c r="B44" s="4" t="s">
        <v>17</v>
      </c>
      <c r="C44" s="4" t="s">
        <v>20</v>
      </c>
      <c r="D44" s="5">
        <v>41307</v>
      </c>
      <c r="E44" s="4">
        <v>645</v>
      </c>
      <c r="F44" s="7">
        <v>351321</v>
      </c>
      <c r="G44" s="8">
        <v>2.7869999999999999</v>
      </c>
      <c r="H44" s="8">
        <v>1260.5705059203444</v>
      </c>
    </row>
    <row r="45" spans="1:8" x14ac:dyDescent="0.25">
      <c r="A45" s="4">
        <v>90</v>
      </c>
      <c r="B45" s="4" t="s">
        <v>8</v>
      </c>
      <c r="C45" s="4" t="s">
        <v>20</v>
      </c>
      <c r="D45" s="5">
        <v>41427</v>
      </c>
      <c r="E45" s="4">
        <v>525</v>
      </c>
      <c r="F45" s="7">
        <v>244845</v>
      </c>
      <c r="G45" s="8">
        <v>2.9449999999999998</v>
      </c>
      <c r="H45" s="8">
        <v>831.39219015280139</v>
      </c>
    </row>
    <row r="46" spans="1:8" x14ac:dyDescent="0.25">
      <c r="A46" s="4">
        <v>178</v>
      </c>
      <c r="B46" s="4" t="s">
        <v>12</v>
      </c>
      <c r="C46" s="4" t="s">
        <v>20</v>
      </c>
      <c r="D46" s="5">
        <v>41503</v>
      </c>
      <c r="E46" s="4">
        <v>449</v>
      </c>
      <c r="F46" s="7">
        <v>743867</v>
      </c>
      <c r="G46" s="8">
        <v>3.5449999999999999</v>
      </c>
      <c r="H46" s="8">
        <v>2098.3554301833569</v>
      </c>
    </row>
    <row r="47" spans="1:8" x14ac:dyDescent="0.25">
      <c r="A47" s="4">
        <v>76</v>
      </c>
      <c r="B47" s="4" t="s">
        <v>19</v>
      </c>
      <c r="C47" s="4" t="s">
        <v>20</v>
      </c>
      <c r="D47" s="5">
        <v>41531</v>
      </c>
      <c r="E47" s="4">
        <v>421</v>
      </c>
      <c r="F47" s="7">
        <v>691808</v>
      </c>
      <c r="G47" s="8">
        <v>3.5379999999999998</v>
      </c>
      <c r="H47" s="8">
        <v>1955.3646127755794</v>
      </c>
    </row>
    <row r="48" spans="1:8" x14ac:dyDescent="0.25">
      <c r="A48" s="4">
        <v>200</v>
      </c>
      <c r="B48" s="4" t="s">
        <v>8</v>
      </c>
      <c r="C48" s="4" t="s">
        <v>20</v>
      </c>
      <c r="D48" s="5">
        <v>41721</v>
      </c>
      <c r="E48" s="4">
        <v>231</v>
      </c>
      <c r="F48" s="7">
        <v>493396</v>
      </c>
      <c r="G48" s="8">
        <v>2.9390000000000001</v>
      </c>
      <c r="H48" s="8">
        <v>1678.7887036406942</v>
      </c>
    </row>
    <row r="49" spans="1:8" x14ac:dyDescent="0.25">
      <c r="A49" s="4">
        <v>46</v>
      </c>
      <c r="B49" s="4" t="s">
        <v>19</v>
      </c>
      <c r="C49" s="4" t="s">
        <v>20</v>
      </c>
      <c r="D49" s="5">
        <v>41775</v>
      </c>
      <c r="E49" s="4">
        <v>177</v>
      </c>
      <c r="F49" s="7">
        <v>92055</v>
      </c>
      <c r="G49" s="8">
        <v>3.4820000000000002</v>
      </c>
      <c r="H49" s="8">
        <v>3965.6088454910973</v>
      </c>
    </row>
    <row r="50" spans="1:8" x14ac:dyDescent="0.25">
      <c r="A50" s="4">
        <v>89</v>
      </c>
      <c r="B50" s="4" t="s">
        <v>16</v>
      </c>
      <c r="C50" s="4" t="s">
        <v>21</v>
      </c>
      <c r="D50" s="5">
        <v>41081</v>
      </c>
      <c r="E50" s="4">
        <v>871</v>
      </c>
      <c r="F50" s="7">
        <v>114621</v>
      </c>
      <c r="G50" s="8">
        <v>3.05</v>
      </c>
      <c r="H50" s="8">
        <v>375.80655737704916</v>
      </c>
    </row>
    <row r="51" spans="1:8" x14ac:dyDescent="0.25">
      <c r="A51" s="4">
        <v>50</v>
      </c>
      <c r="B51" s="4" t="s">
        <v>8</v>
      </c>
      <c r="C51" s="4" t="s">
        <v>21</v>
      </c>
      <c r="D51" s="5">
        <v>41143</v>
      </c>
      <c r="E51" s="4">
        <v>809</v>
      </c>
      <c r="F51" s="7">
        <v>791594</v>
      </c>
      <c r="G51" s="8">
        <v>3.008</v>
      </c>
      <c r="H51" s="8">
        <v>2631.6289893617022</v>
      </c>
    </row>
    <row r="52" spans="1:8" x14ac:dyDescent="0.25">
      <c r="A52" s="4">
        <v>203</v>
      </c>
      <c r="B52" s="4" t="s">
        <v>13</v>
      </c>
      <c r="C52" s="4" t="s">
        <v>21</v>
      </c>
      <c r="D52" s="5">
        <v>41318</v>
      </c>
      <c r="E52" s="4">
        <v>634</v>
      </c>
      <c r="F52" s="7">
        <v>705211</v>
      </c>
      <c r="G52" s="8">
        <v>3.4969999999999999</v>
      </c>
      <c r="H52" s="8">
        <v>2016.6171003717473</v>
      </c>
    </row>
    <row r="53" spans="1:8" x14ac:dyDescent="0.25">
      <c r="A53" s="4">
        <v>258</v>
      </c>
      <c r="B53" s="4" t="s">
        <v>12</v>
      </c>
      <c r="C53" s="4" t="s">
        <v>21</v>
      </c>
      <c r="D53" s="5">
        <v>41651</v>
      </c>
      <c r="E53" s="4">
        <v>301</v>
      </c>
      <c r="F53" s="7">
        <v>694611</v>
      </c>
      <c r="G53" s="8">
        <v>3.4380000000000002</v>
      </c>
      <c r="H53" s="8">
        <v>2020.3926701570681</v>
      </c>
    </row>
    <row r="54" spans="1:8" x14ac:dyDescent="0.25">
      <c r="A54" s="4">
        <v>176</v>
      </c>
      <c r="B54" s="4" t="s">
        <v>19</v>
      </c>
      <c r="C54" s="4" t="s">
        <v>21</v>
      </c>
      <c r="D54" s="5">
        <v>41669</v>
      </c>
      <c r="E54" s="4">
        <v>283</v>
      </c>
      <c r="F54" s="7">
        <v>691442</v>
      </c>
      <c r="G54" s="8">
        <v>3.173</v>
      </c>
      <c r="H54" s="8">
        <v>2179.1427670973844</v>
      </c>
    </row>
    <row r="55" spans="1:8" x14ac:dyDescent="0.25">
      <c r="A55" s="4">
        <v>75</v>
      </c>
      <c r="B55" s="4" t="s">
        <v>17</v>
      </c>
      <c r="C55" s="4" t="s">
        <v>21</v>
      </c>
      <c r="D55" s="5">
        <v>41888</v>
      </c>
      <c r="E55" s="4">
        <v>64</v>
      </c>
      <c r="F55" s="7">
        <v>708919</v>
      </c>
      <c r="G55" s="8">
        <v>2.8090000000000002</v>
      </c>
      <c r="H55" s="8">
        <v>2523.7415450338199</v>
      </c>
    </row>
    <row r="56" spans="1:8" x14ac:dyDescent="0.25">
      <c r="A56" s="4">
        <v>57</v>
      </c>
      <c r="B56" s="4" t="s">
        <v>14</v>
      </c>
      <c r="C56" s="4" t="s">
        <v>22</v>
      </c>
      <c r="D56" s="5">
        <v>40968</v>
      </c>
      <c r="E56" s="4">
        <v>984</v>
      </c>
      <c r="F56" s="7">
        <v>719605</v>
      </c>
      <c r="G56" s="8">
        <v>3.15</v>
      </c>
      <c r="H56" s="8">
        <v>2284.4603174603176</v>
      </c>
    </row>
    <row r="57" spans="1:8" x14ac:dyDescent="0.25">
      <c r="A57" s="4">
        <v>153</v>
      </c>
      <c r="B57" s="4" t="s">
        <v>13</v>
      </c>
      <c r="C57" s="4" t="s">
        <v>22</v>
      </c>
      <c r="D57" s="5">
        <v>41076</v>
      </c>
      <c r="E57" s="4">
        <v>876</v>
      </c>
      <c r="F57" s="7">
        <v>16732</v>
      </c>
      <c r="G57" s="8">
        <v>3.6869999999999998</v>
      </c>
      <c r="H57" s="8">
        <v>680.71602929210746</v>
      </c>
    </row>
    <row r="58" spans="1:8" x14ac:dyDescent="0.25">
      <c r="A58" s="4">
        <v>241</v>
      </c>
      <c r="B58" s="4" t="s">
        <v>15</v>
      </c>
      <c r="C58" s="4" t="s">
        <v>22</v>
      </c>
      <c r="D58" s="5">
        <v>41091</v>
      </c>
      <c r="E58" s="4">
        <v>861</v>
      </c>
      <c r="F58" s="7">
        <v>266319</v>
      </c>
      <c r="G58" s="8">
        <v>3.153</v>
      </c>
      <c r="H58" s="8">
        <v>844.65271170313974</v>
      </c>
    </row>
    <row r="59" spans="1:8" x14ac:dyDescent="0.25">
      <c r="A59" s="4">
        <v>98</v>
      </c>
      <c r="B59" s="4" t="s">
        <v>12</v>
      </c>
      <c r="C59" s="4" t="s">
        <v>22</v>
      </c>
      <c r="D59" s="5">
        <v>41151</v>
      </c>
      <c r="E59" s="4">
        <v>801</v>
      </c>
      <c r="F59" s="7">
        <v>385745</v>
      </c>
      <c r="G59" s="8">
        <v>2.7530000000000001</v>
      </c>
      <c r="H59" s="8">
        <v>1401.1805303305484</v>
      </c>
    </row>
    <row r="60" spans="1:8" x14ac:dyDescent="0.25">
      <c r="A60" s="4">
        <v>228</v>
      </c>
      <c r="B60" s="4" t="s">
        <v>12</v>
      </c>
      <c r="C60" s="4" t="s">
        <v>22</v>
      </c>
      <c r="D60" s="5">
        <v>41397</v>
      </c>
      <c r="E60" s="4">
        <v>555</v>
      </c>
      <c r="F60" s="7">
        <v>684718</v>
      </c>
      <c r="G60" s="8">
        <v>3.282</v>
      </c>
      <c r="H60" s="8">
        <v>2086.2827544180377</v>
      </c>
    </row>
    <row r="61" spans="1:8" x14ac:dyDescent="0.25">
      <c r="A61" s="4">
        <v>186</v>
      </c>
      <c r="B61" s="4" t="s">
        <v>19</v>
      </c>
      <c r="C61" s="4" t="s">
        <v>22</v>
      </c>
      <c r="D61" s="5">
        <v>41438</v>
      </c>
      <c r="E61" s="4">
        <v>514</v>
      </c>
      <c r="F61" s="7">
        <v>27055</v>
      </c>
      <c r="G61" s="8">
        <v>3.6480000000000001</v>
      </c>
      <c r="H61" s="8">
        <v>1112.4588815789475</v>
      </c>
    </row>
    <row r="62" spans="1:8" x14ac:dyDescent="0.25">
      <c r="A62" s="4">
        <v>194</v>
      </c>
      <c r="B62" s="4" t="s">
        <v>10</v>
      </c>
      <c r="C62" s="4" t="s">
        <v>22</v>
      </c>
      <c r="D62" s="5">
        <v>41611</v>
      </c>
      <c r="E62" s="4">
        <v>341</v>
      </c>
      <c r="F62" s="7">
        <v>18145</v>
      </c>
      <c r="G62" s="8">
        <v>3.407</v>
      </c>
      <c r="H62" s="8">
        <v>798.86997358379813</v>
      </c>
    </row>
    <row r="63" spans="1:8" x14ac:dyDescent="0.25">
      <c r="A63" s="4">
        <v>263</v>
      </c>
      <c r="B63" s="4" t="s">
        <v>13</v>
      </c>
      <c r="C63" s="4" t="s">
        <v>22</v>
      </c>
      <c r="D63" s="5">
        <v>41633</v>
      </c>
      <c r="E63" s="4">
        <v>319</v>
      </c>
      <c r="F63" s="7">
        <v>234462</v>
      </c>
      <c r="G63" s="8">
        <v>3.1269999999999998</v>
      </c>
      <c r="H63" s="8">
        <v>749.79852894147757</v>
      </c>
    </row>
    <row r="64" spans="1:8" x14ac:dyDescent="0.25">
      <c r="A64" s="4">
        <v>119</v>
      </c>
      <c r="B64" s="4" t="s">
        <v>16</v>
      </c>
      <c r="C64" s="4" t="s">
        <v>22</v>
      </c>
      <c r="D64" s="5">
        <v>41687</v>
      </c>
      <c r="E64" s="4">
        <v>265</v>
      </c>
      <c r="F64" s="7">
        <v>76398</v>
      </c>
      <c r="G64" s="8">
        <v>3.3490000000000002</v>
      </c>
      <c r="H64" s="8">
        <v>3421.8274111675128</v>
      </c>
    </row>
    <row r="65" spans="1:8" x14ac:dyDescent="0.25">
      <c r="A65" s="4">
        <v>114</v>
      </c>
      <c r="B65" s="4" t="s">
        <v>10</v>
      </c>
      <c r="C65" s="4" t="s">
        <v>22</v>
      </c>
      <c r="D65" s="5">
        <v>41732</v>
      </c>
      <c r="E65" s="4">
        <v>220</v>
      </c>
      <c r="F65" s="7">
        <v>805194</v>
      </c>
      <c r="G65" s="8">
        <v>3.0870000000000002</v>
      </c>
      <c r="H65" s="8">
        <v>2608.3381924198247</v>
      </c>
    </row>
    <row r="66" spans="1:8" x14ac:dyDescent="0.25">
      <c r="A66" s="4">
        <v>210</v>
      </c>
      <c r="B66" s="4" t="s">
        <v>8</v>
      </c>
      <c r="C66" s="4" t="s">
        <v>22</v>
      </c>
      <c r="D66" s="5">
        <v>41801</v>
      </c>
      <c r="E66" s="4">
        <v>151</v>
      </c>
      <c r="F66" s="7">
        <v>412033</v>
      </c>
      <c r="G66" s="8">
        <v>3.2709999999999999</v>
      </c>
      <c r="H66" s="8">
        <v>1259.6545398960561</v>
      </c>
    </row>
    <row r="67" spans="1:8" x14ac:dyDescent="0.25">
      <c r="A67" s="4">
        <v>238</v>
      </c>
      <c r="B67" s="4" t="s">
        <v>12</v>
      </c>
      <c r="C67" s="4" t="s">
        <v>22</v>
      </c>
      <c r="D67" s="5">
        <v>41883</v>
      </c>
      <c r="E67" s="4">
        <v>69</v>
      </c>
      <c r="F67" s="7">
        <v>980534</v>
      </c>
      <c r="G67" s="8">
        <v>2.7949999999999999</v>
      </c>
      <c r="H67" s="8">
        <v>3508.1717352415026</v>
      </c>
    </row>
    <row r="68" spans="1:8" x14ac:dyDescent="0.25">
      <c r="A68" s="4">
        <v>156</v>
      </c>
      <c r="B68" s="4" t="s">
        <v>19</v>
      </c>
      <c r="C68" s="4" t="s">
        <v>22</v>
      </c>
      <c r="D68" s="5">
        <v>41947</v>
      </c>
      <c r="E68" s="4">
        <v>5</v>
      </c>
      <c r="F68" s="7">
        <v>580301</v>
      </c>
      <c r="G68" s="8">
        <v>3.4990000000000001</v>
      </c>
      <c r="H68" s="8">
        <v>1658.4767076307514</v>
      </c>
    </row>
    <row r="69" spans="1:8" x14ac:dyDescent="0.25">
      <c r="A69" s="4">
        <v>199</v>
      </c>
      <c r="B69" s="4" t="s">
        <v>16</v>
      </c>
      <c r="C69" s="4" t="s">
        <v>23</v>
      </c>
      <c r="D69" s="5">
        <v>41032</v>
      </c>
      <c r="E69" s="4">
        <v>920</v>
      </c>
      <c r="F69" s="7">
        <v>253014</v>
      </c>
      <c r="G69" s="8">
        <v>3.319</v>
      </c>
      <c r="H69" s="8">
        <v>762.31997589635432</v>
      </c>
    </row>
    <row r="70" spans="1:8" x14ac:dyDescent="0.25">
      <c r="A70" s="4">
        <v>128</v>
      </c>
      <c r="B70" s="4" t="s">
        <v>12</v>
      </c>
      <c r="C70" s="4" t="s">
        <v>23</v>
      </c>
      <c r="D70" s="5">
        <v>41043</v>
      </c>
      <c r="E70" s="4">
        <v>909</v>
      </c>
      <c r="F70" s="7">
        <v>914844</v>
      </c>
      <c r="G70" s="8">
        <v>2.8010000000000002</v>
      </c>
      <c r="H70" s="8">
        <v>3266.1335237415205</v>
      </c>
    </row>
    <row r="71" spans="1:8" x14ac:dyDescent="0.25">
      <c r="A71" s="4">
        <v>173</v>
      </c>
      <c r="B71" s="4" t="s">
        <v>13</v>
      </c>
      <c r="C71" s="4" t="s">
        <v>23</v>
      </c>
      <c r="D71" s="5">
        <v>41081</v>
      </c>
      <c r="E71" s="4">
        <v>871</v>
      </c>
      <c r="F71" s="7">
        <v>773657</v>
      </c>
      <c r="G71" s="8">
        <v>3.282</v>
      </c>
      <c r="H71" s="8">
        <v>2357.2730042656917</v>
      </c>
    </row>
    <row r="72" spans="1:8" x14ac:dyDescent="0.25">
      <c r="A72" s="4">
        <v>127</v>
      </c>
      <c r="B72" s="4" t="s">
        <v>14</v>
      </c>
      <c r="C72" s="4" t="s">
        <v>23</v>
      </c>
      <c r="D72" s="5">
        <v>41225</v>
      </c>
      <c r="E72" s="4">
        <v>727</v>
      </c>
      <c r="F72" s="7">
        <v>47186</v>
      </c>
      <c r="G72" s="8">
        <v>3.645</v>
      </c>
      <c r="H72" s="8">
        <v>1941.8106995884773</v>
      </c>
    </row>
    <row r="73" spans="1:8" x14ac:dyDescent="0.25">
      <c r="A73" s="4">
        <v>171</v>
      </c>
      <c r="B73" s="4" t="s">
        <v>15</v>
      </c>
      <c r="C73" s="4" t="s">
        <v>23</v>
      </c>
      <c r="D73" s="5">
        <v>41251</v>
      </c>
      <c r="E73" s="4">
        <v>701</v>
      </c>
      <c r="F73" s="7">
        <v>5380</v>
      </c>
      <c r="G73" s="8">
        <v>2.9569999999999999</v>
      </c>
      <c r="H73" s="8">
        <v>1823.19411565776</v>
      </c>
    </row>
    <row r="74" spans="1:8" x14ac:dyDescent="0.25">
      <c r="A74" s="4">
        <v>205</v>
      </c>
      <c r="B74" s="4" t="s">
        <v>17</v>
      </c>
      <c r="C74" s="4" t="s">
        <v>23</v>
      </c>
      <c r="D74" s="5">
        <v>41293</v>
      </c>
      <c r="E74" s="4">
        <v>659</v>
      </c>
      <c r="F74" s="7">
        <v>747055</v>
      </c>
      <c r="G74" s="8">
        <v>2.9430000000000001</v>
      </c>
      <c r="H74" s="8">
        <v>2538.4131838260278</v>
      </c>
    </row>
    <row r="75" spans="1:8" x14ac:dyDescent="0.25">
      <c r="A75" s="4">
        <v>82</v>
      </c>
      <c r="B75" s="4" t="s">
        <v>11</v>
      </c>
      <c r="C75" s="4" t="s">
        <v>23</v>
      </c>
      <c r="D75" s="5">
        <v>41436</v>
      </c>
      <c r="E75" s="4">
        <v>516</v>
      </c>
      <c r="F75" s="7">
        <v>102884</v>
      </c>
      <c r="G75" s="8">
        <v>3.3639999999999999</v>
      </c>
      <c r="H75" s="8">
        <v>4587.5743162901308</v>
      </c>
    </row>
    <row r="76" spans="1:8" x14ac:dyDescent="0.25">
      <c r="A76" s="4">
        <v>252</v>
      </c>
      <c r="B76" s="4" t="s">
        <v>11</v>
      </c>
      <c r="C76" s="4" t="s">
        <v>23</v>
      </c>
      <c r="D76" s="5">
        <v>41490</v>
      </c>
      <c r="E76" s="4">
        <v>462</v>
      </c>
      <c r="F76" s="7">
        <v>668959</v>
      </c>
      <c r="G76" s="8">
        <v>2.84</v>
      </c>
      <c r="H76" s="8">
        <v>2355.4894366197182</v>
      </c>
    </row>
    <row r="77" spans="1:8" x14ac:dyDescent="0.25">
      <c r="A77" s="4">
        <v>224</v>
      </c>
      <c r="B77" s="4" t="s">
        <v>10</v>
      </c>
      <c r="C77" s="4" t="s">
        <v>23</v>
      </c>
      <c r="D77" s="5">
        <v>41527</v>
      </c>
      <c r="E77" s="4">
        <v>425</v>
      </c>
      <c r="F77" s="7">
        <v>80515</v>
      </c>
      <c r="G77" s="8">
        <v>3.613</v>
      </c>
      <c r="H77" s="8">
        <v>3342.7207306947134</v>
      </c>
    </row>
    <row r="78" spans="1:8" x14ac:dyDescent="0.25">
      <c r="A78" s="4">
        <v>133</v>
      </c>
      <c r="B78" s="4" t="s">
        <v>13</v>
      </c>
      <c r="C78" s="4" t="s">
        <v>23</v>
      </c>
      <c r="D78" s="5">
        <v>41698</v>
      </c>
      <c r="E78" s="4">
        <v>254</v>
      </c>
      <c r="F78" s="7">
        <v>110568</v>
      </c>
      <c r="G78" s="8">
        <v>2.734</v>
      </c>
      <c r="H78" s="8">
        <v>404.41843452816386</v>
      </c>
    </row>
    <row r="79" spans="1:8" x14ac:dyDescent="0.25">
      <c r="A79" s="4">
        <v>165</v>
      </c>
      <c r="B79" s="4" t="s">
        <v>17</v>
      </c>
      <c r="C79" s="4" t="s">
        <v>23</v>
      </c>
      <c r="D79" s="5">
        <v>41715</v>
      </c>
      <c r="E79" s="4">
        <v>237</v>
      </c>
      <c r="F79" s="7">
        <v>415330</v>
      </c>
      <c r="G79" s="8">
        <v>3.165</v>
      </c>
      <c r="H79" s="8">
        <v>1312.259083728278</v>
      </c>
    </row>
    <row r="80" spans="1:8" x14ac:dyDescent="0.25">
      <c r="A80" s="4">
        <v>267</v>
      </c>
      <c r="B80" s="4" t="s">
        <v>14</v>
      </c>
      <c r="C80" s="4" t="s">
        <v>23</v>
      </c>
      <c r="D80" s="5">
        <v>41770</v>
      </c>
      <c r="E80" s="4">
        <v>182</v>
      </c>
      <c r="F80" s="7">
        <v>138071</v>
      </c>
      <c r="G80" s="8">
        <v>3.5289999999999999</v>
      </c>
      <c r="H80" s="8">
        <v>391.24681212808156</v>
      </c>
    </row>
    <row r="81" spans="1:8" x14ac:dyDescent="0.25">
      <c r="A81" s="4">
        <v>187</v>
      </c>
      <c r="B81" s="4" t="s">
        <v>14</v>
      </c>
      <c r="C81" s="4" t="s">
        <v>23</v>
      </c>
      <c r="D81" s="5">
        <v>41860</v>
      </c>
      <c r="E81" s="4">
        <v>92</v>
      </c>
      <c r="F81" s="7">
        <v>893879</v>
      </c>
      <c r="G81" s="8">
        <v>3.577</v>
      </c>
      <c r="H81" s="8">
        <v>2498.962818003914</v>
      </c>
    </row>
    <row r="82" spans="1:8" x14ac:dyDescent="0.25">
      <c r="A82" s="4">
        <v>163</v>
      </c>
      <c r="B82" s="4" t="s">
        <v>13</v>
      </c>
      <c r="C82" s="4" t="s">
        <v>23</v>
      </c>
      <c r="D82" s="5">
        <v>41872</v>
      </c>
      <c r="E82" s="4">
        <v>80</v>
      </c>
      <c r="F82" s="7">
        <v>100423</v>
      </c>
      <c r="G82" s="8">
        <v>2.891</v>
      </c>
      <c r="H82" s="8">
        <v>347.36423382912488</v>
      </c>
    </row>
    <row r="83" spans="1:8" x14ac:dyDescent="0.25">
      <c r="A83" s="4">
        <v>152</v>
      </c>
      <c r="B83" s="4" t="s">
        <v>11</v>
      </c>
      <c r="C83" s="4" t="s">
        <v>23</v>
      </c>
      <c r="D83" s="5">
        <v>41875</v>
      </c>
      <c r="E83" s="4">
        <v>77</v>
      </c>
      <c r="F83" s="7">
        <v>797530</v>
      </c>
      <c r="G83" s="8">
        <v>3.1960000000000002</v>
      </c>
      <c r="H83" s="8">
        <v>2495.4005006257821</v>
      </c>
    </row>
    <row r="84" spans="1:8" x14ac:dyDescent="0.25">
      <c r="A84" s="4">
        <v>97</v>
      </c>
      <c r="B84" s="4" t="s">
        <v>14</v>
      </c>
      <c r="C84" s="4" t="s">
        <v>23</v>
      </c>
      <c r="D84" s="5">
        <v>41882</v>
      </c>
      <c r="E84" s="4">
        <v>70</v>
      </c>
      <c r="F84" s="7">
        <v>939565</v>
      </c>
      <c r="G84" s="8">
        <v>3.6619999999999999</v>
      </c>
      <c r="H84" s="8">
        <v>2565.7154560349536</v>
      </c>
    </row>
    <row r="85" spans="1:8" x14ac:dyDescent="0.25">
      <c r="A85" s="4">
        <v>185</v>
      </c>
      <c r="B85" s="4" t="s">
        <v>17</v>
      </c>
      <c r="C85" s="4" t="s">
        <v>23</v>
      </c>
      <c r="D85" s="5">
        <v>41885</v>
      </c>
      <c r="E85" s="4">
        <v>67</v>
      </c>
      <c r="F85" s="7">
        <v>672532</v>
      </c>
      <c r="G85" s="8">
        <v>3.0379999999999998</v>
      </c>
      <c r="H85" s="8">
        <v>2213.7327188940094</v>
      </c>
    </row>
    <row r="86" spans="1:8" x14ac:dyDescent="0.25">
      <c r="A86" s="4">
        <v>257</v>
      </c>
      <c r="B86" s="4" t="s">
        <v>14</v>
      </c>
      <c r="C86" s="4" t="s">
        <v>23</v>
      </c>
      <c r="D86" s="5">
        <v>41938</v>
      </c>
      <c r="E86" s="4">
        <v>14</v>
      </c>
      <c r="F86" s="7">
        <v>728360</v>
      </c>
      <c r="G86" s="8">
        <v>3.4430000000000001</v>
      </c>
      <c r="H86" s="8">
        <v>2115.4806854487365</v>
      </c>
    </row>
    <row r="87" spans="1:8" x14ac:dyDescent="0.25">
      <c r="A87" s="4">
        <v>145</v>
      </c>
      <c r="B87" s="4" t="s">
        <v>17</v>
      </c>
      <c r="C87" s="4" t="s">
        <v>23</v>
      </c>
      <c r="D87" s="5">
        <v>41943</v>
      </c>
      <c r="E87" s="4">
        <v>9</v>
      </c>
      <c r="F87" s="7">
        <v>293277</v>
      </c>
      <c r="G87" s="8">
        <v>3.6080000000000001</v>
      </c>
      <c r="H87" s="8">
        <v>812.85199556541022</v>
      </c>
    </row>
    <row r="88" spans="1:8" x14ac:dyDescent="0.25">
      <c r="A88" s="4">
        <v>99</v>
      </c>
      <c r="B88" s="4" t="s">
        <v>16</v>
      </c>
      <c r="C88" s="4" t="s">
        <v>24</v>
      </c>
      <c r="D88" s="5">
        <v>41104</v>
      </c>
      <c r="E88" s="4">
        <v>848</v>
      </c>
      <c r="F88" s="7">
        <v>581582</v>
      </c>
      <c r="G88" s="8">
        <v>3.23</v>
      </c>
      <c r="H88" s="8">
        <v>1800.5634674922601</v>
      </c>
    </row>
    <row r="89" spans="1:8" x14ac:dyDescent="0.25">
      <c r="A89" s="4">
        <v>72</v>
      </c>
      <c r="B89" s="4" t="s">
        <v>11</v>
      </c>
      <c r="C89" s="4" t="s">
        <v>24</v>
      </c>
      <c r="D89" s="5">
        <v>41107</v>
      </c>
      <c r="E89" s="4">
        <v>845</v>
      </c>
      <c r="F89" s="7">
        <v>732844</v>
      </c>
      <c r="G89" s="8">
        <v>3.43</v>
      </c>
      <c r="H89" s="8">
        <v>2136.5714285714284</v>
      </c>
    </row>
    <row r="90" spans="1:8" x14ac:dyDescent="0.25">
      <c r="A90" s="4">
        <v>214</v>
      </c>
      <c r="B90" s="4" t="s">
        <v>10</v>
      </c>
      <c r="C90" s="4" t="s">
        <v>24</v>
      </c>
      <c r="D90" s="5">
        <v>41172</v>
      </c>
      <c r="E90" s="4">
        <v>780</v>
      </c>
      <c r="F90" s="7">
        <v>305427</v>
      </c>
      <c r="G90" s="8">
        <v>2.8220000000000001</v>
      </c>
      <c r="H90" s="8">
        <v>1082.3068745570517</v>
      </c>
    </row>
    <row r="91" spans="1:8" x14ac:dyDescent="0.25">
      <c r="A91" s="4">
        <v>216</v>
      </c>
      <c r="B91" s="4" t="s">
        <v>19</v>
      </c>
      <c r="C91" s="4" t="s">
        <v>24</v>
      </c>
      <c r="D91" s="5">
        <v>41210</v>
      </c>
      <c r="E91" s="4">
        <v>742</v>
      </c>
      <c r="F91" s="7">
        <v>967989</v>
      </c>
      <c r="G91" s="8">
        <v>2.7669999999999999</v>
      </c>
      <c r="H91" s="8">
        <v>3498.3339356704014</v>
      </c>
    </row>
    <row r="92" spans="1:8" x14ac:dyDescent="0.25">
      <c r="A92" s="4">
        <v>221</v>
      </c>
      <c r="B92" s="4" t="s">
        <v>15</v>
      </c>
      <c r="C92" s="4" t="s">
        <v>24</v>
      </c>
      <c r="D92" s="5">
        <v>41334</v>
      </c>
      <c r="E92" s="4">
        <v>618</v>
      </c>
      <c r="F92" s="7">
        <v>670611</v>
      </c>
      <c r="G92" s="8">
        <v>2.9729999999999999</v>
      </c>
      <c r="H92" s="8">
        <v>2255.6710393541875</v>
      </c>
    </row>
    <row r="93" spans="1:8" x14ac:dyDescent="0.25">
      <c r="A93" s="4">
        <v>147</v>
      </c>
      <c r="B93" s="4" t="s">
        <v>14</v>
      </c>
      <c r="C93" s="4" t="s">
        <v>24</v>
      </c>
      <c r="D93" s="5">
        <v>41337</v>
      </c>
      <c r="E93" s="4">
        <v>615</v>
      </c>
      <c r="F93" s="7">
        <v>833836</v>
      </c>
      <c r="G93" s="8">
        <v>3.4849999999999999</v>
      </c>
      <c r="H93" s="8">
        <v>2392.6427546628406</v>
      </c>
    </row>
    <row r="94" spans="1:8" x14ac:dyDescent="0.25">
      <c r="A94" s="4">
        <v>201</v>
      </c>
      <c r="B94" s="4" t="s">
        <v>15</v>
      </c>
      <c r="C94" s="4" t="s">
        <v>24</v>
      </c>
      <c r="D94" s="5">
        <v>41430</v>
      </c>
      <c r="E94" s="4">
        <v>522</v>
      </c>
      <c r="F94" s="7">
        <v>357775</v>
      </c>
      <c r="G94" s="8">
        <v>3.4409999999999998</v>
      </c>
      <c r="H94" s="8">
        <v>1039.7413542574834</v>
      </c>
    </row>
    <row r="95" spans="1:8" x14ac:dyDescent="0.25">
      <c r="A95" s="4">
        <v>107</v>
      </c>
      <c r="B95" s="4" t="s">
        <v>14</v>
      </c>
      <c r="C95" s="4" t="s">
        <v>24</v>
      </c>
      <c r="D95" s="5">
        <v>41612</v>
      </c>
      <c r="E95" s="4">
        <v>340</v>
      </c>
      <c r="F95" s="7">
        <v>393081</v>
      </c>
      <c r="G95" s="8">
        <v>2.9980000000000002</v>
      </c>
      <c r="H95" s="8">
        <v>1311.1440960640425</v>
      </c>
    </row>
    <row r="96" spans="1:8" x14ac:dyDescent="0.25">
      <c r="A96" s="4">
        <v>67</v>
      </c>
      <c r="B96" s="4" t="s">
        <v>14</v>
      </c>
      <c r="C96" s="4" t="s">
        <v>24</v>
      </c>
      <c r="D96" s="5">
        <v>41695</v>
      </c>
      <c r="E96" s="4">
        <v>257</v>
      </c>
      <c r="F96" s="7">
        <v>674332</v>
      </c>
      <c r="G96" s="8">
        <v>2.9889999999999999</v>
      </c>
      <c r="H96" s="8">
        <v>2256.0455001672804</v>
      </c>
    </row>
    <row r="97" spans="1:8" x14ac:dyDescent="0.25">
      <c r="A97" s="4">
        <v>52</v>
      </c>
      <c r="B97" s="4" t="s">
        <v>11</v>
      </c>
      <c r="C97" s="4" t="s">
        <v>24</v>
      </c>
      <c r="D97" s="5">
        <v>41731</v>
      </c>
      <c r="E97" s="4">
        <v>221</v>
      </c>
      <c r="F97" s="7">
        <v>294741</v>
      </c>
      <c r="G97" s="8">
        <v>3.2349999999999999</v>
      </c>
      <c r="H97" s="8">
        <v>911.10046367851623</v>
      </c>
    </row>
    <row r="98" spans="1:8" x14ac:dyDescent="0.25">
      <c r="A98" s="4">
        <v>219</v>
      </c>
      <c r="B98" s="4" t="s">
        <v>16</v>
      </c>
      <c r="C98" s="4" t="s">
        <v>24</v>
      </c>
      <c r="D98" s="5">
        <v>41813</v>
      </c>
      <c r="E98" s="4">
        <v>139</v>
      </c>
      <c r="F98" s="7">
        <v>273796</v>
      </c>
      <c r="G98" s="8">
        <v>2.992</v>
      </c>
      <c r="H98" s="8">
        <v>915.09358288770045</v>
      </c>
    </row>
    <row r="99" spans="1:8" x14ac:dyDescent="0.25">
      <c r="A99" s="4">
        <v>113</v>
      </c>
      <c r="B99" s="4" t="s">
        <v>13</v>
      </c>
      <c r="C99" s="4" t="s">
        <v>24</v>
      </c>
      <c r="D99" s="5">
        <v>41899</v>
      </c>
      <c r="E99" s="4">
        <v>53</v>
      </c>
      <c r="F99" s="7">
        <v>563087</v>
      </c>
      <c r="G99" s="8">
        <v>3.27</v>
      </c>
      <c r="H99" s="8">
        <v>1721.9785932721713</v>
      </c>
    </row>
    <row r="100" spans="1:8" x14ac:dyDescent="0.25">
      <c r="A100" s="4">
        <v>217</v>
      </c>
      <c r="B100" s="4" t="s">
        <v>14</v>
      </c>
      <c r="C100" s="4" t="s">
        <v>24</v>
      </c>
      <c r="D100" s="5">
        <v>41920</v>
      </c>
      <c r="E100" s="4">
        <v>32</v>
      </c>
      <c r="F100" s="7">
        <v>270632</v>
      </c>
      <c r="G100" s="8">
        <v>3.6850000000000001</v>
      </c>
      <c r="H100" s="8">
        <v>734.41519674355504</v>
      </c>
    </row>
    <row r="101" spans="1:8" x14ac:dyDescent="0.25">
      <c r="A101" s="4">
        <v>231</v>
      </c>
      <c r="B101" s="4" t="s">
        <v>15</v>
      </c>
      <c r="C101" s="4" t="s">
        <v>25</v>
      </c>
      <c r="D101" s="5">
        <v>40970</v>
      </c>
      <c r="E101" s="4">
        <v>982</v>
      </c>
      <c r="F101" s="7">
        <v>301565</v>
      </c>
      <c r="G101" s="8">
        <v>2.718</v>
      </c>
      <c r="H101" s="8">
        <v>1109.5106696100074</v>
      </c>
    </row>
    <row r="102" spans="1:8" x14ac:dyDescent="0.25">
      <c r="A102" s="4">
        <v>94</v>
      </c>
      <c r="B102" s="4" t="s">
        <v>10</v>
      </c>
      <c r="C102" s="4" t="s">
        <v>25</v>
      </c>
      <c r="D102" s="5">
        <v>41065</v>
      </c>
      <c r="E102" s="4">
        <v>887</v>
      </c>
      <c r="F102" s="7">
        <v>762916</v>
      </c>
      <c r="G102" s="8">
        <v>3.3119999999999998</v>
      </c>
      <c r="H102" s="8">
        <v>2303.4903381642512</v>
      </c>
    </row>
    <row r="103" spans="1:8" x14ac:dyDescent="0.25">
      <c r="A103" s="4">
        <v>65</v>
      </c>
      <c r="B103" s="4" t="s">
        <v>17</v>
      </c>
      <c r="C103" s="4" t="s">
        <v>25</v>
      </c>
      <c r="D103" s="5">
        <v>41103</v>
      </c>
      <c r="E103" s="4">
        <v>849</v>
      </c>
      <c r="F103" s="7">
        <v>526230</v>
      </c>
      <c r="G103" s="8">
        <v>2.9729999999999999</v>
      </c>
      <c r="H103" s="8">
        <v>1770.0302724520689</v>
      </c>
    </row>
    <row r="104" spans="1:8" x14ac:dyDescent="0.25">
      <c r="A104" s="4">
        <v>91</v>
      </c>
      <c r="B104" s="4" t="s">
        <v>15</v>
      </c>
      <c r="C104" s="4" t="s">
        <v>25</v>
      </c>
      <c r="D104" s="5">
        <v>41105</v>
      </c>
      <c r="E104" s="4">
        <v>847</v>
      </c>
      <c r="F104" s="7">
        <v>465910</v>
      </c>
      <c r="G104" s="8">
        <v>2.738</v>
      </c>
      <c r="H104" s="8">
        <v>1701.6435354273192</v>
      </c>
    </row>
    <row r="105" spans="1:8" x14ac:dyDescent="0.25">
      <c r="A105" s="4">
        <v>177</v>
      </c>
      <c r="B105" s="4" t="s">
        <v>14</v>
      </c>
      <c r="C105" s="4" t="s">
        <v>25</v>
      </c>
      <c r="D105" s="5">
        <v>41123</v>
      </c>
      <c r="E105" s="4">
        <v>829</v>
      </c>
      <c r="F105" s="7">
        <v>53282</v>
      </c>
      <c r="G105" s="8">
        <v>3.2029999999999998</v>
      </c>
      <c r="H105" s="8">
        <v>2495.2544489541056</v>
      </c>
    </row>
    <row r="106" spans="1:8" x14ac:dyDescent="0.25">
      <c r="A106" s="4">
        <v>189</v>
      </c>
      <c r="B106" s="4" t="s">
        <v>16</v>
      </c>
      <c r="C106" s="4" t="s">
        <v>25</v>
      </c>
      <c r="D106" s="5">
        <v>41190</v>
      </c>
      <c r="E106" s="4">
        <v>762</v>
      </c>
      <c r="F106" s="7">
        <v>327143</v>
      </c>
      <c r="G106" s="8">
        <v>3.645</v>
      </c>
      <c r="H106" s="8">
        <v>897.51165980795622</v>
      </c>
    </row>
    <row r="107" spans="1:8" x14ac:dyDescent="0.25">
      <c r="A107" s="4">
        <v>243</v>
      </c>
      <c r="B107" s="4" t="s">
        <v>13</v>
      </c>
      <c r="C107" s="4" t="s">
        <v>25</v>
      </c>
      <c r="D107" s="5">
        <v>41215</v>
      </c>
      <c r="E107" s="4">
        <v>737</v>
      </c>
      <c r="F107" s="7">
        <v>624111</v>
      </c>
      <c r="G107" s="8">
        <v>2.9940000000000002</v>
      </c>
      <c r="H107" s="8">
        <v>2084.5390781563124</v>
      </c>
    </row>
    <row r="108" spans="1:8" x14ac:dyDescent="0.25">
      <c r="A108" s="4">
        <v>48</v>
      </c>
      <c r="B108" s="4" t="s">
        <v>12</v>
      </c>
      <c r="C108" s="4" t="s">
        <v>25</v>
      </c>
      <c r="D108" s="5">
        <v>41287</v>
      </c>
      <c r="E108" s="4">
        <v>665</v>
      </c>
      <c r="F108" s="7">
        <v>80548</v>
      </c>
      <c r="G108" s="8">
        <v>3.22</v>
      </c>
      <c r="H108" s="8">
        <v>3752.2360248447208</v>
      </c>
    </row>
    <row r="109" spans="1:8" x14ac:dyDescent="0.25">
      <c r="A109" s="4">
        <v>207</v>
      </c>
      <c r="B109" s="4" t="s">
        <v>14</v>
      </c>
      <c r="C109" s="4" t="s">
        <v>25</v>
      </c>
      <c r="D109" s="5">
        <v>41408</v>
      </c>
      <c r="E109" s="4">
        <v>544</v>
      </c>
      <c r="F109" s="7">
        <v>124948</v>
      </c>
      <c r="G109" s="8">
        <v>2.794</v>
      </c>
      <c r="H109" s="8">
        <v>447.20114531138154</v>
      </c>
    </row>
    <row r="110" spans="1:8" x14ac:dyDescent="0.25">
      <c r="A110" s="4">
        <v>58</v>
      </c>
      <c r="B110" s="4" t="s">
        <v>12</v>
      </c>
      <c r="C110" s="4" t="s">
        <v>25</v>
      </c>
      <c r="D110" s="5">
        <v>41465</v>
      </c>
      <c r="E110" s="4">
        <v>487</v>
      </c>
      <c r="F110" s="7">
        <v>476627</v>
      </c>
      <c r="G110" s="8">
        <v>3.2490000000000001</v>
      </c>
      <c r="H110" s="8">
        <v>1466.9959987688519</v>
      </c>
    </row>
    <row r="111" spans="1:8" x14ac:dyDescent="0.25">
      <c r="A111" s="4">
        <v>86</v>
      </c>
      <c r="B111" s="4" t="s">
        <v>19</v>
      </c>
      <c r="C111" s="4" t="s">
        <v>25</v>
      </c>
      <c r="D111" s="5">
        <v>41577</v>
      </c>
      <c r="E111" s="4">
        <v>375</v>
      </c>
      <c r="F111" s="7">
        <v>623097</v>
      </c>
      <c r="G111" s="8">
        <v>2.774</v>
      </c>
      <c r="H111" s="8">
        <v>2246.2040374909875</v>
      </c>
    </row>
    <row r="112" spans="1:8" x14ac:dyDescent="0.25">
      <c r="A112" s="4">
        <v>234</v>
      </c>
      <c r="B112" s="4" t="s">
        <v>10</v>
      </c>
      <c r="C112" s="4" t="s">
        <v>25</v>
      </c>
      <c r="D112" s="5">
        <v>41675</v>
      </c>
      <c r="E112" s="4">
        <v>277</v>
      </c>
      <c r="F112" s="7">
        <v>155487</v>
      </c>
      <c r="G112" s="8">
        <v>3.5529999999999999</v>
      </c>
      <c r="H112" s="8">
        <v>437.6217281170841</v>
      </c>
    </row>
    <row r="113" spans="1:8" x14ac:dyDescent="0.25">
      <c r="A113" s="4">
        <v>225</v>
      </c>
      <c r="B113" s="4" t="s">
        <v>17</v>
      </c>
      <c r="C113" s="4" t="s">
        <v>25</v>
      </c>
      <c r="D113" s="5">
        <v>41677</v>
      </c>
      <c r="E113" s="4">
        <v>275</v>
      </c>
      <c r="F113" s="7">
        <v>598749</v>
      </c>
      <c r="G113" s="8">
        <v>2.8380000000000001</v>
      </c>
      <c r="H113" s="8">
        <v>2109.7568710359405</v>
      </c>
    </row>
    <row r="114" spans="1:8" x14ac:dyDescent="0.25">
      <c r="A114" s="4">
        <v>105</v>
      </c>
      <c r="B114" s="4" t="s">
        <v>17</v>
      </c>
      <c r="C114" s="4" t="s">
        <v>25</v>
      </c>
      <c r="D114" s="5">
        <v>41692</v>
      </c>
      <c r="E114" s="4">
        <v>260</v>
      </c>
      <c r="F114" s="7">
        <v>97229</v>
      </c>
      <c r="G114" s="8">
        <v>2.8170000000000002</v>
      </c>
      <c r="H114" s="8">
        <v>345.15086971955975</v>
      </c>
    </row>
    <row r="115" spans="1:8" x14ac:dyDescent="0.25">
      <c r="A115" s="4">
        <v>124</v>
      </c>
      <c r="B115" s="4" t="s">
        <v>10</v>
      </c>
      <c r="C115" s="4" t="s">
        <v>25</v>
      </c>
      <c r="D115" s="5">
        <v>41697</v>
      </c>
      <c r="E115" s="4">
        <v>255</v>
      </c>
      <c r="F115" s="7">
        <v>871047</v>
      </c>
      <c r="G115" s="8">
        <v>2.7269999999999999</v>
      </c>
      <c r="H115" s="8">
        <v>3194.1584158415844</v>
      </c>
    </row>
    <row r="116" spans="1:8" x14ac:dyDescent="0.25">
      <c r="A116" s="4">
        <v>69</v>
      </c>
      <c r="B116" s="4" t="s">
        <v>16</v>
      </c>
      <c r="C116" s="4" t="s">
        <v>25</v>
      </c>
      <c r="D116" s="5">
        <v>41726</v>
      </c>
      <c r="E116" s="4">
        <v>226</v>
      </c>
      <c r="F116" s="7">
        <v>74024</v>
      </c>
      <c r="G116" s="8">
        <v>3.335</v>
      </c>
      <c r="H116" s="8">
        <v>3329.4152923538231</v>
      </c>
    </row>
    <row r="117" spans="1:8" x14ac:dyDescent="0.25">
      <c r="A117" s="4">
        <v>223</v>
      </c>
      <c r="B117" s="4" t="s">
        <v>13</v>
      </c>
      <c r="C117" s="4" t="s">
        <v>25</v>
      </c>
      <c r="D117" s="5">
        <v>41781</v>
      </c>
      <c r="E117" s="4">
        <v>171</v>
      </c>
      <c r="F117" s="7">
        <v>97109</v>
      </c>
      <c r="G117" s="8">
        <v>3.411</v>
      </c>
      <c r="H117" s="8">
        <v>4270.4045734388746</v>
      </c>
    </row>
    <row r="118" spans="1:8" x14ac:dyDescent="0.25">
      <c r="A118" s="4">
        <v>51</v>
      </c>
      <c r="B118" s="4" t="s">
        <v>15</v>
      </c>
      <c r="C118" s="4" t="s">
        <v>25</v>
      </c>
      <c r="D118" s="5">
        <v>41785</v>
      </c>
      <c r="E118" s="4">
        <v>167</v>
      </c>
      <c r="F118" s="7">
        <v>644315</v>
      </c>
      <c r="G118" s="8">
        <v>3.04</v>
      </c>
      <c r="H118" s="8">
        <v>2119.4572368421054</v>
      </c>
    </row>
    <row r="119" spans="1:8" x14ac:dyDescent="0.25">
      <c r="A119" s="4">
        <v>236</v>
      </c>
      <c r="B119" s="4" t="s">
        <v>19</v>
      </c>
      <c r="C119" s="4" t="s">
        <v>25</v>
      </c>
      <c r="D119" s="5">
        <v>41809</v>
      </c>
      <c r="E119" s="4">
        <v>143</v>
      </c>
      <c r="F119" s="7">
        <v>457315</v>
      </c>
      <c r="G119" s="8">
        <v>3.226</v>
      </c>
      <c r="H119" s="8">
        <v>1417.5914445133292</v>
      </c>
    </row>
    <row r="120" spans="1:8" x14ac:dyDescent="0.25">
      <c r="A120" s="4">
        <v>164</v>
      </c>
      <c r="B120" s="4" t="s">
        <v>10</v>
      </c>
      <c r="C120" s="4" t="s">
        <v>25</v>
      </c>
      <c r="D120" s="5">
        <v>41815</v>
      </c>
      <c r="E120" s="4">
        <v>137</v>
      </c>
      <c r="F120" s="7">
        <v>111649</v>
      </c>
      <c r="G120" s="8">
        <v>3.4889999999999999</v>
      </c>
      <c r="H120" s="8">
        <v>4800.042992261393</v>
      </c>
    </row>
    <row r="121" spans="1:8" x14ac:dyDescent="0.25">
      <c r="A121" s="4">
        <v>154</v>
      </c>
      <c r="B121" s="4" t="s">
        <v>10</v>
      </c>
      <c r="C121" s="4" t="s">
        <v>25</v>
      </c>
      <c r="D121" s="5">
        <v>41838</v>
      </c>
      <c r="E121" s="4">
        <v>114</v>
      </c>
      <c r="F121" s="7">
        <v>388483</v>
      </c>
      <c r="G121" s="8">
        <v>3.052</v>
      </c>
      <c r="H121" s="8">
        <v>1272.8800786369593</v>
      </c>
    </row>
    <row r="122" spans="1:8" x14ac:dyDescent="0.25">
      <c r="A122" s="4">
        <v>144</v>
      </c>
      <c r="B122" s="4" t="s">
        <v>10</v>
      </c>
      <c r="C122" s="4" t="s">
        <v>25</v>
      </c>
      <c r="D122" s="5">
        <v>41885</v>
      </c>
      <c r="E122" s="4">
        <v>67</v>
      </c>
      <c r="F122" s="7">
        <v>860456</v>
      </c>
      <c r="G122" s="8">
        <v>3.6259999999999999</v>
      </c>
      <c r="H122" s="8">
        <v>2373.0170987313845</v>
      </c>
    </row>
    <row r="123" spans="1:8" x14ac:dyDescent="0.25">
      <c r="A123" s="4">
        <v>131</v>
      </c>
      <c r="B123" s="4" t="s">
        <v>15</v>
      </c>
      <c r="C123" s="4" t="s">
        <v>25</v>
      </c>
      <c r="D123" s="5">
        <v>41895</v>
      </c>
      <c r="E123" s="4">
        <v>57</v>
      </c>
      <c r="F123" s="7">
        <v>110703</v>
      </c>
      <c r="G123" s="8">
        <v>3.2040000000000002</v>
      </c>
      <c r="H123" s="8">
        <v>345.51498127340818</v>
      </c>
    </row>
    <row r="124" spans="1:8" x14ac:dyDescent="0.25">
      <c r="A124" s="4">
        <v>49</v>
      </c>
      <c r="B124" s="4" t="s">
        <v>16</v>
      </c>
      <c r="C124" s="4" t="s">
        <v>25</v>
      </c>
      <c r="D124" s="5">
        <v>41898</v>
      </c>
      <c r="E124" s="4">
        <v>54</v>
      </c>
      <c r="F124" s="7">
        <v>737307</v>
      </c>
      <c r="G124" s="8">
        <v>3.6339999999999999</v>
      </c>
      <c r="H124" s="8">
        <v>2028.9130434782608</v>
      </c>
    </row>
    <row r="125" spans="1:8" x14ac:dyDescent="0.25">
      <c r="A125" s="4">
        <v>55</v>
      </c>
      <c r="B125" s="4" t="s">
        <v>17</v>
      </c>
      <c r="C125" s="4" t="s">
        <v>26</v>
      </c>
      <c r="D125" s="5">
        <v>41089</v>
      </c>
      <c r="E125" s="4">
        <v>863</v>
      </c>
      <c r="F125" s="7">
        <v>307273</v>
      </c>
      <c r="G125" s="8">
        <v>2.9980000000000002</v>
      </c>
      <c r="H125" s="8">
        <v>1024.9266177451634</v>
      </c>
    </row>
    <row r="126" spans="1:8" x14ac:dyDescent="0.25">
      <c r="A126" s="4">
        <v>62</v>
      </c>
      <c r="B126" s="4" t="s">
        <v>11</v>
      </c>
      <c r="C126" s="4" t="s">
        <v>26</v>
      </c>
      <c r="D126" s="5">
        <v>41105</v>
      </c>
      <c r="E126" s="4">
        <v>847</v>
      </c>
      <c r="F126" s="7">
        <v>675388</v>
      </c>
      <c r="G126" s="8">
        <v>2.8679999999999999</v>
      </c>
      <c r="H126" s="8">
        <v>2354.9093444909345</v>
      </c>
    </row>
    <row r="127" spans="1:8" x14ac:dyDescent="0.25">
      <c r="A127" s="4">
        <v>140</v>
      </c>
      <c r="B127" s="4" t="s">
        <v>8</v>
      </c>
      <c r="C127" s="4" t="s">
        <v>26</v>
      </c>
      <c r="D127" s="5">
        <v>41241</v>
      </c>
      <c r="E127" s="4">
        <v>711</v>
      </c>
      <c r="F127" s="7">
        <v>365450</v>
      </c>
      <c r="G127" s="8">
        <v>2.843</v>
      </c>
      <c r="H127" s="8">
        <v>1285.4379176925784</v>
      </c>
    </row>
    <row r="128" spans="1:8" x14ac:dyDescent="0.25">
      <c r="A128" s="4">
        <v>81</v>
      </c>
      <c r="B128" s="4" t="s">
        <v>15</v>
      </c>
      <c r="C128" s="4" t="s">
        <v>26</v>
      </c>
      <c r="D128" s="5">
        <v>41288</v>
      </c>
      <c r="E128" s="4">
        <v>664</v>
      </c>
      <c r="F128" s="7">
        <v>515732</v>
      </c>
      <c r="G128" s="8">
        <v>3.5979999999999999</v>
      </c>
      <c r="H128" s="8">
        <v>1433.385214007782</v>
      </c>
    </row>
    <row r="129" spans="1:8" x14ac:dyDescent="0.25">
      <c r="A129" s="4">
        <v>211</v>
      </c>
      <c r="B129" s="4" t="s">
        <v>15</v>
      </c>
      <c r="C129" s="4" t="s">
        <v>26</v>
      </c>
      <c r="D129" s="5">
        <v>41318</v>
      </c>
      <c r="E129" s="4">
        <v>634</v>
      </c>
      <c r="F129" s="7">
        <v>870778</v>
      </c>
      <c r="G129" s="8">
        <v>3.129</v>
      </c>
      <c r="H129" s="8">
        <v>2782.9274528603391</v>
      </c>
    </row>
    <row r="130" spans="1:8" x14ac:dyDescent="0.25">
      <c r="A130" s="4">
        <v>212</v>
      </c>
      <c r="B130" s="4" t="s">
        <v>11</v>
      </c>
      <c r="C130" s="4" t="s">
        <v>26</v>
      </c>
      <c r="D130" s="5">
        <v>41398</v>
      </c>
      <c r="E130" s="4">
        <v>554</v>
      </c>
      <c r="F130" s="7">
        <v>845765</v>
      </c>
      <c r="G130" s="8">
        <v>2.7770000000000001</v>
      </c>
      <c r="H130" s="8">
        <v>3045.6067698955703</v>
      </c>
    </row>
    <row r="131" spans="1:8" x14ac:dyDescent="0.25">
      <c r="A131" s="4">
        <v>106</v>
      </c>
      <c r="B131" s="4" t="s">
        <v>19</v>
      </c>
      <c r="C131" s="4" t="s">
        <v>26</v>
      </c>
      <c r="D131" s="5">
        <v>41468</v>
      </c>
      <c r="E131" s="4">
        <v>484</v>
      </c>
      <c r="F131" s="7">
        <v>927093</v>
      </c>
      <c r="G131" s="8">
        <v>2.9409999999999998</v>
      </c>
      <c r="H131" s="8">
        <v>3152.3053383202996</v>
      </c>
    </row>
    <row r="132" spans="1:8" x14ac:dyDescent="0.25">
      <c r="A132" s="4">
        <v>120</v>
      </c>
      <c r="B132" s="4" t="s">
        <v>8</v>
      </c>
      <c r="C132" s="4" t="s">
        <v>26</v>
      </c>
      <c r="D132" s="5">
        <v>41558</v>
      </c>
      <c r="E132" s="4">
        <v>394</v>
      </c>
      <c r="F132" s="7">
        <v>975485</v>
      </c>
      <c r="G132" s="8">
        <v>3.5089999999999999</v>
      </c>
      <c r="H132" s="8">
        <v>2779.9515531490451</v>
      </c>
    </row>
    <row r="133" spans="1:8" x14ac:dyDescent="0.25">
      <c r="A133" s="4">
        <v>103</v>
      </c>
      <c r="B133" s="4" t="s">
        <v>13</v>
      </c>
      <c r="C133" s="4" t="s">
        <v>26</v>
      </c>
      <c r="D133" s="5">
        <v>41559</v>
      </c>
      <c r="E133" s="4">
        <v>393</v>
      </c>
      <c r="F133" s="7">
        <v>664895</v>
      </c>
      <c r="G133" s="8">
        <v>3.31</v>
      </c>
      <c r="H133" s="8">
        <v>2008.7462235649548</v>
      </c>
    </row>
    <row r="134" spans="1:8" x14ac:dyDescent="0.25">
      <c r="A134" s="4">
        <v>204</v>
      </c>
      <c r="B134" s="4" t="s">
        <v>10</v>
      </c>
      <c r="C134" s="4" t="s">
        <v>26</v>
      </c>
      <c r="D134" s="5">
        <v>41708</v>
      </c>
      <c r="E134" s="4">
        <v>244</v>
      </c>
      <c r="F134" s="7">
        <v>633246</v>
      </c>
      <c r="G134" s="8">
        <v>3.202</v>
      </c>
      <c r="H134" s="8">
        <v>1977.6577139287945</v>
      </c>
    </row>
    <row r="135" spans="1:8" x14ac:dyDescent="0.25">
      <c r="A135" s="4">
        <v>56</v>
      </c>
      <c r="B135" s="4" t="s">
        <v>19</v>
      </c>
      <c r="C135" s="4" t="s">
        <v>26</v>
      </c>
      <c r="D135" s="5">
        <v>41713</v>
      </c>
      <c r="E135" s="4">
        <v>239</v>
      </c>
      <c r="F135" s="7">
        <v>852590</v>
      </c>
      <c r="G135" s="8">
        <v>2.8679999999999999</v>
      </c>
      <c r="H135" s="8">
        <v>2972.7684797768479</v>
      </c>
    </row>
    <row r="136" spans="1:8" x14ac:dyDescent="0.25">
      <c r="A136" s="4">
        <v>168</v>
      </c>
      <c r="B136" s="4" t="s">
        <v>12</v>
      </c>
      <c r="C136" s="4" t="s">
        <v>26</v>
      </c>
      <c r="D136" s="5">
        <v>41722</v>
      </c>
      <c r="E136" s="4">
        <v>230</v>
      </c>
      <c r="F136" s="7">
        <v>852561</v>
      </c>
      <c r="G136" s="8">
        <v>3.14</v>
      </c>
      <c r="H136" s="8">
        <v>2715.1624203821657</v>
      </c>
    </row>
    <row r="137" spans="1:8" x14ac:dyDescent="0.25">
      <c r="A137" s="4">
        <v>264</v>
      </c>
      <c r="B137" s="4" t="s">
        <v>10</v>
      </c>
      <c r="C137" s="4" t="s">
        <v>26</v>
      </c>
      <c r="D137" s="5">
        <v>41788</v>
      </c>
      <c r="E137" s="4">
        <v>164</v>
      </c>
      <c r="F137" s="7">
        <v>462944</v>
      </c>
      <c r="G137" s="8">
        <v>3.0489999999999999</v>
      </c>
      <c r="H137" s="8">
        <v>1518.3469990160709</v>
      </c>
    </row>
    <row r="138" spans="1:8" x14ac:dyDescent="0.25">
      <c r="A138" s="4">
        <v>150</v>
      </c>
      <c r="B138" s="4" t="s">
        <v>8</v>
      </c>
      <c r="C138" s="4" t="s">
        <v>27</v>
      </c>
      <c r="D138" s="5">
        <v>40961</v>
      </c>
      <c r="E138" s="4">
        <v>991</v>
      </c>
      <c r="F138" s="7">
        <v>400920</v>
      </c>
      <c r="G138" s="8">
        <v>2.8460000000000001</v>
      </c>
      <c r="H138" s="8">
        <v>1408.7139845397046</v>
      </c>
    </row>
    <row r="139" spans="1:8" x14ac:dyDescent="0.25">
      <c r="A139" s="4">
        <v>123</v>
      </c>
      <c r="B139" s="4" t="s">
        <v>13</v>
      </c>
      <c r="C139" s="4" t="s">
        <v>27</v>
      </c>
      <c r="D139" s="5">
        <v>41069</v>
      </c>
      <c r="E139" s="4">
        <v>883</v>
      </c>
      <c r="F139" s="7">
        <v>763463</v>
      </c>
      <c r="G139" s="8">
        <v>2.952</v>
      </c>
      <c r="H139" s="8">
        <v>2586.2567750677508</v>
      </c>
    </row>
    <row r="140" spans="1:8" x14ac:dyDescent="0.25">
      <c r="A140" s="4">
        <v>220</v>
      </c>
      <c r="B140" s="4" t="s">
        <v>8</v>
      </c>
      <c r="C140" s="4" t="s">
        <v>27</v>
      </c>
      <c r="D140" s="5">
        <v>41112</v>
      </c>
      <c r="E140" s="4">
        <v>840</v>
      </c>
      <c r="F140" s="7">
        <v>569646</v>
      </c>
      <c r="G140" s="8">
        <v>3.6709999999999998</v>
      </c>
      <c r="H140" s="8">
        <v>1551.7461182239172</v>
      </c>
    </row>
    <row r="141" spans="1:8" x14ac:dyDescent="0.25">
      <c r="A141" s="4">
        <v>202</v>
      </c>
      <c r="B141" s="4" t="s">
        <v>11</v>
      </c>
      <c r="C141" s="4" t="s">
        <v>27</v>
      </c>
      <c r="D141" s="5">
        <v>41132</v>
      </c>
      <c r="E141" s="4">
        <v>820</v>
      </c>
      <c r="F141" s="7">
        <v>848059</v>
      </c>
      <c r="G141" s="8">
        <v>3.4470000000000001</v>
      </c>
      <c r="H141" s="8">
        <v>2460.2814041195243</v>
      </c>
    </row>
    <row r="142" spans="1:8" x14ac:dyDescent="0.25">
      <c r="A142" s="4">
        <v>66</v>
      </c>
      <c r="B142" s="4" t="s">
        <v>19</v>
      </c>
      <c r="C142" s="4" t="s">
        <v>27</v>
      </c>
      <c r="D142" s="5">
        <v>41172</v>
      </c>
      <c r="E142" s="4">
        <v>780</v>
      </c>
      <c r="F142" s="7">
        <v>582558</v>
      </c>
      <c r="G142" s="8">
        <v>3.0449999999999999</v>
      </c>
      <c r="H142" s="8">
        <v>1913.1625615763548</v>
      </c>
    </row>
    <row r="143" spans="1:8" x14ac:dyDescent="0.25">
      <c r="A143" s="4">
        <v>259</v>
      </c>
      <c r="B143" s="4" t="s">
        <v>16</v>
      </c>
      <c r="C143" s="4" t="s">
        <v>27</v>
      </c>
      <c r="D143" s="5">
        <v>41201</v>
      </c>
      <c r="E143" s="4">
        <v>751</v>
      </c>
      <c r="F143" s="7">
        <v>587537</v>
      </c>
      <c r="G143" s="8">
        <v>3.5870000000000002</v>
      </c>
      <c r="H143" s="8">
        <v>1637.9620853080569</v>
      </c>
    </row>
    <row r="144" spans="1:8" x14ac:dyDescent="0.25">
      <c r="A144" s="4">
        <v>115</v>
      </c>
      <c r="B144" s="4" t="s">
        <v>17</v>
      </c>
      <c r="C144" s="4" t="s">
        <v>27</v>
      </c>
      <c r="D144" s="5">
        <v>41313</v>
      </c>
      <c r="E144" s="4">
        <v>639</v>
      </c>
      <c r="F144" s="7">
        <v>326414</v>
      </c>
      <c r="G144" s="8">
        <v>3.3929999999999998</v>
      </c>
      <c r="H144" s="8">
        <v>962.02180960801661</v>
      </c>
    </row>
    <row r="145" spans="1:8" x14ac:dyDescent="0.25">
      <c r="A145" s="4">
        <v>138</v>
      </c>
      <c r="B145" s="4" t="s">
        <v>12</v>
      </c>
      <c r="C145" s="4" t="s">
        <v>27</v>
      </c>
      <c r="D145" s="5">
        <v>41334</v>
      </c>
      <c r="E145" s="4">
        <v>618</v>
      </c>
      <c r="F145" s="7">
        <v>587454</v>
      </c>
      <c r="G145" s="8">
        <v>2.93</v>
      </c>
      <c r="H145" s="8">
        <v>2004.9624573378837</v>
      </c>
    </row>
    <row r="146" spans="1:8" x14ac:dyDescent="0.25">
      <c r="A146" s="4">
        <v>175</v>
      </c>
      <c r="B146" s="4" t="s">
        <v>17</v>
      </c>
      <c r="C146" s="4" t="s">
        <v>27</v>
      </c>
      <c r="D146" s="5">
        <v>41336</v>
      </c>
      <c r="E146" s="4">
        <v>616</v>
      </c>
      <c r="F146" s="7">
        <v>3714</v>
      </c>
      <c r="G146" s="8">
        <v>2.8410000000000002</v>
      </c>
      <c r="H146" s="8">
        <v>1333.07286166842</v>
      </c>
    </row>
    <row r="147" spans="1:8" x14ac:dyDescent="0.25">
      <c r="A147" s="4">
        <v>116</v>
      </c>
      <c r="B147" s="4" t="s">
        <v>19</v>
      </c>
      <c r="C147" s="4" t="s">
        <v>27</v>
      </c>
      <c r="D147" s="5">
        <v>41375</v>
      </c>
      <c r="E147" s="4">
        <v>577</v>
      </c>
      <c r="F147" s="7">
        <v>110317</v>
      </c>
      <c r="G147" s="8">
        <v>3.1859999999999999</v>
      </c>
      <c r="H147" s="8">
        <v>346.25549278091654</v>
      </c>
    </row>
    <row r="148" spans="1:8" x14ac:dyDescent="0.25">
      <c r="A148" s="4">
        <v>184</v>
      </c>
      <c r="B148" s="4" t="s">
        <v>10</v>
      </c>
      <c r="C148" s="4" t="s">
        <v>27</v>
      </c>
      <c r="D148" s="5">
        <v>41388</v>
      </c>
      <c r="E148" s="4">
        <v>564</v>
      </c>
      <c r="F148" s="7">
        <v>361319</v>
      </c>
      <c r="G148" s="8">
        <v>3.66</v>
      </c>
      <c r="H148" s="8">
        <v>987.21038251366122</v>
      </c>
    </row>
    <row r="149" spans="1:8" x14ac:dyDescent="0.25">
      <c r="A149" s="4">
        <v>197</v>
      </c>
      <c r="B149" s="4" t="s">
        <v>14</v>
      </c>
      <c r="C149" s="4" t="s">
        <v>27</v>
      </c>
      <c r="D149" s="5">
        <v>41524</v>
      </c>
      <c r="E149" s="4">
        <v>428</v>
      </c>
      <c r="F149" s="7">
        <v>669338</v>
      </c>
      <c r="G149" s="8">
        <v>3.6459999999999999</v>
      </c>
      <c r="H149" s="8">
        <v>1835.8145913329677</v>
      </c>
    </row>
    <row r="150" spans="1:8" x14ac:dyDescent="0.25">
      <c r="A150" s="4">
        <v>237</v>
      </c>
      <c r="B150" s="4" t="s">
        <v>14</v>
      </c>
      <c r="C150" s="4" t="s">
        <v>27</v>
      </c>
      <c r="D150" s="5">
        <v>41641</v>
      </c>
      <c r="E150" s="4">
        <v>311</v>
      </c>
      <c r="F150" s="7">
        <v>56556</v>
      </c>
      <c r="G150" s="8">
        <v>3.2709999999999999</v>
      </c>
      <c r="H150" s="8">
        <v>2593.5188015897279</v>
      </c>
    </row>
    <row r="151" spans="1:8" x14ac:dyDescent="0.25">
      <c r="A151" s="4">
        <v>246</v>
      </c>
      <c r="B151" s="4" t="s">
        <v>19</v>
      </c>
      <c r="C151" s="4" t="s">
        <v>27</v>
      </c>
      <c r="D151" s="5">
        <v>41778</v>
      </c>
      <c r="E151" s="4">
        <v>174</v>
      </c>
      <c r="F151" s="7">
        <v>543185</v>
      </c>
      <c r="G151" s="8">
        <v>3.5939999999999999</v>
      </c>
      <c r="H151" s="8">
        <v>1511.366165831942</v>
      </c>
    </row>
    <row r="152" spans="1:8" x14ac:dyDescent="0.25">
      <c r="A152" s="4">
        <v>182</v>
      </c>
      <c r="B152" s="4" t="s">
        <v>11</v>
      </c>
      <c r="C152" s="4" t="s">
        <v>27</v>
      </c>
      <c r="D152" s="5">
        <v>41789</v>
      </c>
      <c r="E152" s="4">
        <v>163</v>
      </c>
      <c r="F152" s="7">
        <v>167172</v>
      </c>
      <c r="G152" s="8">
        <v>2.891</v>
      </c>
      <c r="H152" s="8">
        <v>578.2497405741957</v>
      </c>
    </row>
    <row r="153" spans="1:8" x14ac:dyDescent="0.25">
      <c r="A153" s="4">
        <v>180</v>
      </c>
      <c r="B153" s="4" t="s">
        <v>8</v>
      </c>
      <c r="C153" s="4" t="s">
        <v>27</v>
      </c>
      <c r="D153" s="5">
        <v>41830</v>
      </c>
      <c r="E153" s="4">
        <v>122</v>
      </c>
      <c r="F153" s="7">
        <v>688914</v>
      </c>
      <c r="G153" s="8">
        <v>2.8119999999999998</v>
      </c>
      <c r="H153" s="8">
        <v>2449.9075391180654</v>
      </c>
    </row>
    <row r="154" spans="1:8" x14ac:dyDescent="0.25">
      <c r="A154" s="4">
        <v>256</v>
      </c>
      <c r="B154" s="4" t="s">
        <v>19</v>
      </c>
      <c r="C154" s="4" t="s">
        <v>27</v>
      </c>
      <c r="D154" s="5">
        <v>41832</v>
      </c>
      <c r="E154" s="4">
        <v>120</v>
      </c>
      <c r="F154" s="7">
        <v>77032</v>
      </c>
      <c r="G154" s="8">
        <v>3.089</v>
      </c>
      <c r="H154" s="8">
        <v>3740.6280349627714</v>
      </c>
    </row>
    <row r="155" spans="1:8" x14ac:dyDescent="0.25">
      <c r="A155" s="4">
        <v>53</v>
      </c>
      <c r="B155" s="4" t="s">
        <v>13</v>
      </c>
      <c r="C155" s="4" t="s">
        <v>27</v>
      </c>
      <c r="D155" s="5">
        <v>41836</v>
      </c>
      <c r="E155" s="4">
        <v>116</v>
      </c>
      <c r="F155" s="7">
        <v>280406</v>
      </c>
      <c r="G155" s="8">
        <v>3.419</v>
      </c>
      <c r="H155" s="8">
        <v>820.14039192746418</v>
      </c>
    </row>
    <row r="156" spans="1:8" x14ac:dyDescent="0.25">
      <c r="A156" s="4">
        <v>166</v>
      </c>
      <c r="B156" s="4" t="s">
        <v>19</v>
      </c>
      <c r="C156" s="4" t="s">
        <v>27</v>
      </c>
      <c r="D156" s="5">
        <v>41885</v>
      </c>
      <c r="E156" s="4">
        <v>67</v>
      </c>
      <c r="F156" s="7">
        <v>22881</v>
      </c>
      <c r="G156" s="8">
        <v>2.7130000000000001</v>
      </c>
      <c r="H156" s="8">
        <v>1265.0755621083672</v>
      </c>
    </row>
    <row r="157" spans="1:8" x14ac:dyDescent="0.25">
      <c r="A157" s="4">
        <v>151</v>
      </c>
      <c r="B157" s="4" t="s">
        <v>15</v>
      </c>
      <c r="C157" s="4" t="s">
        <v>28</v>
      </c>
      <c r="D157" s="5">
        <v>41315</v>
      </c>
      <c r="E157" s="4">
        <v>637</v>
      </c>
      <c r="F157" s="7">
        <v>903377</v>
      </c>
      <c r="G157" s="8">
        <v>3.081</v>
      </c>
      <c r="H157" s="8">
        <v>2932.0902304446608</v>
      </c>
    </row>
    <row r="158" spans="1:8" x14ac:dyDescent="0.25">
      <c r="A158" s="4">
        <v>265</v>
      </c>
      <c r="B158" s="4" t="s">
        <v>17</v>
      </c>
      <c r="C158" s="4" t="s">
        <v>28</v>
      </c>
      <c r="D158" s="5">
        <v>41356</v>
      </c>
      <c r="E158" s="4">
        <v>596</v>
      </c>
      <c r="F158" s="7">
        <v>495133</v>
      </c>
      <c r="G158" s="8">
        <v>3.05</v>
      </c>
      <c r="H158" s="8">
        <v>1623.3868852459016</v>
      </c>
    </row>
    <row r="159" spans="1:8" x14ac:dyDescent="0.25">
      <c r="A159" s="4">
        <v>240</v>
      </c>
      <c r="B159" s="4" t="s">
        <v>8</v>
      </c>
      <c r="C159" s="4" t="s">
        <v>28</v>
      </c>
      <c r="D159" s="5">
        <v>41533</v>
      </c>
      <c r="E159" s="4">
        <v>419</v>
      </c>
      <c r="F159" s="7">
        <v>372733</v>
      </c>
      <c r="G159" s="8">
        <v>2.9489999999999998</v>
      </c>
      <c r="H159" s="8">
        <v>1263.9301458121399</v>
      </c>
    </row>
    <row r="160" spans="1:8" x14ac:dyDescent="0.25">
      <c r="A160" s="4">
        <v>157</v>
      </c>
      <c r="B160" s="4" t="s">
        <v>14</v>
      </c>
      <c r="C160" s="4" t="s">
        <v>28</v>
      </c>
      <c r="D160" s="5">
        <v>41576</v>
      </c>
      <c r="E160" s="4">
        <v>376</v>
      </c>
      <c r="F160" s="7">
        <v>619672</v>
      </c>
      <c r="G160" s="8">
        <v>3.3109999999999999</v>
      </c>
      <c r="H160" s="8">
        <v>1871.5554213228634</v>
      </c>
    </row>
    <row r="161" spans="1:8" x14ac:dyDescent="0.25">
      <c r="A161" s="4">
        <v>100</v>
      </c>
      <c r="B161" s="4" t="s">
        <v>8</v>
      </c>
      <c r="C161" s="4" t="s">
        <v>28</v>
      </c>
      <c r="D161" s="5">
        <v>41597</v>
      </c>
      <c r="E161" s="4">
        <v>355</v>
      </c>
      <c r="F161" s="7">
        <v>189690</v>
      </c>
      <c r="G161" s="8">
        <v>2.948</v>
      </c>
      <c r="H161" s="8">
        <v>643.45318860244231</v>
      </c>
    </row>
    <row r="162" spans="1:8" x14ac:dyDescent="0.25">
      <c r="A162" s="4">
        <v>245</v>
      </c>
      <c r="B162" s="4" t="s">
        <v>17</v>
      </c>
      <c r="C162" s="4" t="s">
        <v>28</v>
      </c>
      <c r="D162" s="5">
        <v>41615</v>
      </c>
      <c r="E162" s="4">
        <v>337</v>
      </c>
      <c r="F162" s="7">
        <v>607008</v>
      </c>
      <c r="G162" s="8">
        <v>3.1909999999999998</v>
      </c>
      <c r="H162" s="8">
        <v>1902.2500783453463</v>
      </c>
    </row>
    <row r="163" spans="1:8" x14ac:dyDescent="0.25">
      <c r="A163" s="4">
        <v>222</v>
      </c>
      <c r="B163" s="4" t="s">
        <v>11</v>
      </c>
      <c r="C163" s="4" t="s">
        <v>28</v>
      </c>
      <c r="D163" s="5">
        <v>41848</v>
      </c>
      <c r="E163" s="4">
        <v>104</v>
      </c>
      <c r="F163" s="7">
        <v>151790</v>
      </c>
      <c r="G163" s="8">
        <v>3.319</v>
      </c>
      <c r="H163" s="8">
        <v>457.33654715275685</v>
      </c>
    </row>
    <row r="164" spans="1:8" x14ac:dyDescent="0.25">
      <c r="A164" s="4">
        <v>143</v>
      </c>
      <c r="B164" s="4" t="s">
        <v>13</v>
      </c>
      <c r="C164" s="4" t="s">
        <v>29</v>
      </c>
      <c r="D164" s="5">
        <v>40965</v>
      </c>
      <c r="E164" s="4">
        <v>987</v>
      </c>
      <c r="F164" s="7">
        <v>271025</v>
      </c>
      <c r="G164" s="8">
        <v>2.7559999999999998</v>
      </c>
      <c r="H164" s="8">
        <v>983.39985486211913</v>
      </c>
    </row>
    <row r="165" spans="1:8" x14ac:dyDescent="0.25">
      <c r="A165" s="4">
        <v>68</v>
      </c>
      <c r="B165" s="4" t="s">
        <v>12</v>
      </c>
      <c r="C165" s="4" t="s">
        <v>29</v>
      </c>
      <c r="D165" s="5">
        <v>41090</v>
      </c>
      <c r="E165" s="4">
        <v>862</v>
      </c>
      <c r="F165" s="7">
        <v>299714</v>
      </c>
      <c r="G165" s="8">
        <v>3.6589999999999998</v>
      </c>
      <c r="H165" s="8">
        <v>819.11451216179296</v>
      </c>
    </row>
    <row r="166" spans="1:8" x14ac:dyDescent="0.25">
      <c r="A166" s="4">
        <v>179</v>
      </c>
      <c r="B166" s="4" t="s">
        <v>16</v>
      </c>
      <c r="C166" s="4" t="s">
        <v>29</v>
      </c>
      <c r="D166" s="5">
        <v>41103</v>
      </c>
      <c r="E166" s="4">
        <v>849</v>
      </c>
      <c r="F166" s="7">
        <v>874636</v>
      </c>
      <c r="G166" s="8">
        <v>2.8570000000000002</v>
      </c>
      <c r="H166" s="8">
        <v>3061.3790689534471</v>
      </c>
    </row>
    <row r="167" spans="1:8" x14ac:dyDescent="0.25">
      <c r="A167" s="4">
        <v>262</v>
      </c>
      <c r="B167" s="4" t="s">
        <v>11</v>
      </c>
      <c r="C167" s="4" t="s">
        <v>29</v>
      </c>
      <c r="D167" s="5">
        <v>41118</v>
      </c>
      <c r="E167" s="4">
        <v>834</v>
      </c>
      <c r="F167" s="7">
        <v>371674</v>
      </c>
      <c r="G167" s="8">
        <v>3.145</v>
      </c>
      <c r="H167" s="8">
        <v>1181.7933227344993</v>
      </c>
    </row>
    <row r="168" spans="1:8" x14ac:dyDescent="0.25">
      <c r="A168" s="4">
        <v>132</v>
      </c>
      <c r="B168" s="4" t="s">
        <v>11</v>
      </c>
      <c r="C168" s="4" t="s">
        <v>29</v>
      </c>
      <c r="D168" s="5">
        <v>41134</v>
      </c>
      <c r="E168" s="4">
        <v>818</v>
      </c>
      <c r="F168" s="7">
        <v>513485</v>
      </c>
      <c r="G168" s="8">
        <v>3.177</v>
      </c>
      <c r="H168" s="8">
        <v>1616.2574756059175</v>
      </c>
    </row>
    <row r="169" spans="1:8" x14ac:dyDescent="0.25">
      <c r="A169" s="4">
        <v>92</v>
      </c>
      <c r="B169" s="4" t="s">
        <v>11</v>
      </c>
      <c r="C169" s="4" t="s">
        <v>29</v>
      </c>
      <c r="D169" s="5">
        <v>41255</v>
      </c>
      <c r="E169" s="4">
        <v>697</v>
      </c>
      <c r="F169" s="7">
        <v>924685</v>
      </c>
      <c r="G169" s="8">
        <v>3.605</v>
      </c>
      <c r="H169" s="8">
        <v>2565.0069348127599</v>
      </c>
    </row>
    <row r="170" spans="1:8" x14ac:dyDescent="0.25">
      <c r="A170" s="4">
        <v>170</v>
      </c>
      <c r="B170" s="4" t="s">
        <v>8</v>
      </c>
      <c r="C170" s="4" t="s">
        <v>29</v>
      </c>
      <c r="D170" s="5">
        <v>41258</v>
      </c>
      <c r="E170" s="4">
        <v>694</v>
      </c>
      <c r="F170" s="7">
        <v>80341</v>
      </c>
      <c r="G170" s="8">
        <v>3.6360000000000001</v>
      </c>
      <c r="H170" s="8">
        <v>3314.3976897689772</v>
      </c>
    </row>
    <row r="171" spans="1:8" x14ac:dyDescent="0.25">
      <c r="A171" s="4">
        <v>102</v>
      </c>
      <c r="B171" s="4" t="s">
        <v>11</v>
      </c>
      <c r="C171" s="4" t="s">
        <v>29</v>
      </c>
      <c r="D171" s="5">
        <v>41390</v>
      </c>
      <c r="E171" s="4">
        <v>562</v>
      </c>
      <c r="F171" s="7">
        <v>433741</v>
      </c>
      <c r="G171" s="8">
        <v>3.6909999999999998</v>
      </c>
      <c r="H171" s="8">
        <v>1175.1314007044161</v>
      </c>
    </row>
    <row r="172" spans="1:8" x14ac:dyDescent="0.25">
      <c r="A172" s="4">
        <v>206</v>
      </c>
      <c r="B172" s="4" t="s">
        <v>19</v>
      </c>
      <c r="C172" s="4" t="s">
        <v>29</v>
      </c>
      <c r="D172" s="5">
        <v>41427</v>
      </c>
      <c r="E172" s="4">
        <v>525</v>
      </c>
      <c r="F172" s="7">
        <v>867072</v>
      </c>
      <c r="G172" s="8">
        <v>2.7719999999999998</v>
      </c>
      <c r="H172" s="8">
        <v>3127.9653679653684</v>
      </c>
    </row>
    <row r="173" spans="1:8" x14ac:dyDescent="0.25">
      <c r="A173" s="4">
        <v>232</v>
      </c>
      <c r="B173" s="4" t="s">
        <v>11</v>
      </c>
      <c r="C173" s="4" t="s">
        <v>29</v>
      </c>
      <c r="D173" s="5">
        <v>41481</v>
      </c>
      <c r="E173" s="4">
        <v>471</v>
      </c>
      <c r="F173" s="7">
        <v>140186</v>
      </c>
      <c r="G173" s="8">
        <v>2.8740000000000001</v>
      </c>
      <c r="H173" s="8">
        <v>487.77313848295057</v>
      </c>
    </row>
    <row r="174" spans="1:8" x14ac:dyDescent="0.25">
      <c r="A174" s="4">
        <v>160</v>
      </c>
      <c r="B174" s="4" t="s">
        <v>8</v>
      </c>
      <c r="C174" s="4" t="s">
        <v>29</v>
      </c>
      <c r="D174" s="5">
        <v>41540</v>
      </c>
      <c r="E174" s="4">
        <v>412</v>
      </c>
      <c r="F174" s="7">
        <v>683593</v>
      </c>
      <c r="G174" s="8">
        <v>3.0590000000000002</v>
      </c>
      <c r="H174" s="8">
        <v>2234.6943445570446</v>
      </c>
    </row>
    <row r="175" spans="1:8" x14ac:dyDescent="0.25">
      <c r="A175" s="4">
        <v>125</v>
      </c>
      <c r="B175" s="4" t="s">
        <v>17</v>
      </c>
      <c r="C175" s="4" t="s">
        <v>29</v>
      </c>
      <c r="D175" s="5">
        <v>41545</v>
      </c>
      <c r="E175" s="4">
        <v>407</v>
      </c>
      <c r="F175" s="7">
        <v>656407</v>
      </c>
      <c r="G175" s="8">
        <v>3.2890000000000001</v>
      </c>
      <c r="H175" s="8">
        <v>1995.7646701124963</v>
      </c>
    </row>
    <row r="176" spans="1:8" x14ac:dyDescent="0.25">
      <c r="A176" s="4">
        <v>250</v>
      </c>
      <c r="B176" s="4" t="s">
        <v>8</v>
      </c>
      <c r="C176" s="4" t="s">
        <v>29</v>
      </c>
      <c r="D176" s="5">
        <v>41555</v>
      </c>
      <c r="E176" s="4">
        <v>397</v>
      </c>
      <c r="F176" s="7">
        <v>527700</v>
      </c>
      <c r="G176" s="8">
        <v>3.5489999999999999</v>
      </c>
      <c r="H176" s="8">
        <v>1486.8977176669484</v>
      </c>
    </row>
    <row r="177" spans="1:8" x14ac:dyDescent="0.25">
      <c r="A177" s="4">
        <v>59</v>
      </c>
      <c r="B177" s="4" t="s">
        <v>16</v>
      </c>
      <c r="C177" s="4" t="s">
        <v>29</v>
      </c>
      <c r="D177" s="5">
        <v>41610</v>
      </c>
      <c r="E177" s="4">
        <v>342</v>
      </c>
      <c r="F177" s="7">
        <v>186858</v>
      </c>
      <c r="G177" s="8">
        <v>3.6070000000000002</v>
      </c>
      <c r="H177" s="8">
        <v>518.04269476018851</v>
      </c>
    </row>
    <row r="178" spans="1:8" x14ac:dyDescent="0.25">
      <c r="A178" s="4">
        <v>87</v>
      </c>
      <c r="B178" s="4" t="s">
        <v>14</v>
      </c>
      <c r="C178" s="4" t="s">
        <v>29</v>
      </c>
      <c r="D178" s="5">
        <v>41626</v>
      </c>
      <c r="E178" s="4">
        <v>326</v>
      </c>
      <c r="F178" s="7">
        <v>995760</v>
      </c>
      <c r="G178" s="8">
        <v>2.859</v>
      </c>
      <c r="H178" s="8">
        <v>3482.8961175236095</v>
      </c>
    </row>
    <row r="179" spans="1:8" x14ac:dyDescent="0.25">
      <c r="A179" s="4">
        <v>117</v>
      </c>
      <c r="B179" s="4" t="s">
        <v>14</v>
      </c>
      <c r="C179" s="4" t="s">
        <v>29</v>
      </c>
      <c r="D179" s="5">
        <v>41648</v>
      </c>
      <c r="E179" s="4">
        <v>304</v>
      </c>
      <c r="F179" s="7">
        <v>682871</v>
      </c>
      <c r="G179" s="8">
        <v>3.504</v>
      </c>
      <c r="H179" s="8">
        <v>1948.8327625570776</v>
      </c>
    </row>
    <row r="180" spans="1:8" x14ac:dyDescent="0.25">
      <c r="A180" s="4">
        <v>218</v>
      </c>
      <c r="B180" s="4" t="s">
        <v>12</v>
      </c>
      <c r="C180" s="4" t="s">
        <v>29</v>
      </c>
      <c r="D180" s="5">
        <v>41670</v>
      </c>
      <c r="E180" s="4">
        <v>282</v>
      </c>
      <c r="F180" s="7">
        <v>315024</v>
      </c>
      <c r="G180" s="8">
        <v>3.5390000000000001</v>
      </c>
      <c r="H180" s="8">
        <v>890.14975981915791</v>
      </c>
    </row>
    <row r="181" spans="1:8" x14ac:dyDescent="0.25">
      <c r="A181" s="4">
        <v>73</v>
      </c>
      <c r="B181" s="4" t="s">
        <v>13</v>
      </c>
      <c r="C181" s="4" t="s">
        <v>29</v>
      </c>
      <c r="D181" s="5">
        <v>41713</v>
      </c>
      <c r="E181" s="4">
        <v>239</v>
      </c>
      <c r="F181" s="7">
        <v>129741</v>
      </c>
      <c r="G181" s="8">
        <v>3.577</v>
      </c>
      <c r="H181" s="8">
        <v>362.70897400055912</v>
      </c>
    </row>
    <row r="182" spans="1:8" x14ac:dyDescent="0.25">
      <c r="A182" s="4">
        <v>146</v>
      </c>
      <c r="B182" s="4" t="s">
        <v>19</v>
      </c>
      <c r="C182" s="4" t="s">
        <v>29</v>
      </c>
      <c r="D182" s="5">
        <v>41713</v>
      </c>
      <c r="E182" s="4">
        <v>239</v>
      </c>
      <c r="F182" s="7">
        <v>820181</v>
      </c>
      <c r="G182" s="8">
        <v>3.0760000000000001</v>
      </c>
      <c r="H182" s="8">
        <v>2666.3881664499349</v>
      </c>
    </row>
    <row r="183" spans="1:8" x14ac:dyDescent="0.25">
      <c r="A183" s="4">
        <v>191</v>
      </c>
      <c r="B183" s="4" t="s">
        <v>15</v>
      </c>
      <c r="C183" s="4" t="s">
        <v>29</v>
      </c>
      <c r="D183" s="5">
        <v>41717</v>
      </c>
      <c r="E183" s="4">
        <v>235</v>
      </c>
      <c r="F183" s="7">
        <v>209645</v>
      </c>
      <c r="G183" s="8">
        <v>3.024</v>
      </c>
      <c r="H183" s="8">
        <v>693.27050264550269</v>
      </c>
    </row>
    <row r="184" spans="1:8" x14ac:dyDescent="0.25">
      <c r="A184" s="4">
        <v>78</v>
      </c>
      <c r="B184" s="4" t="s">
        <v>12</v>
      </c>
      <c r="C184" s="4" t="s">
        <v>29</v>
      </c>
      <c r="D184" s="5">
        <v>41751</v>
      </c>
      <c r="E184" s="4">
        <v>201</v>
      </c>
      <c r="F184" s="7">
        <v>880090</v>
      </c>
      <c r="G184" s="8">
        <v>3.5720000000000001</v>
      </c>
      <c r="H184" s="8">
        <v>2463.8577827547592</v>
      </c>
    </row>
    <row r="185" spans="1:8" x14ac:dyDescent="0.25">
      <c r="A185" s="4">
        <v>169</v>
      </c>
      <c r="B185" s="4" t="s">
        <v>16</v>
      </c>
      <c r="C185" s="4" t="s">
        <v>29</v>
      </c>
      <c r="D185" s="5">
        <v>41809</v>
      </c>
      <c r="E185" s="4">
        <v>143</v>
      </c>
      <c r="F185" s="7">
        <v>539890</v>
      </c>
      <c r="G185" s="8">
        <v>2.9790000000000001</v>
      </c>
      <c r="H185" s="8">
        <v>1812.3195703256124</v>
      </c>
    </row>
    <row r="186" spans="1:8" x14ac:dyDescent="0.25">
      <c r="A186" s="4">
        <v>83</v>
      </c>
      <c r="B186" s="4" t="s">
        <v>13</v>
      </c>
      <c r="C186" s="4" t="s">
        <v>29</v>
      </c>
      <c r="D186" s="5">
        <v>41832</v>
      </c>
      <c r="E186" s="4">
        <v>120</v>
      </c>
      <c r="F186" s="7">
        <v>735012</v>
      </c>
      <c r="G186" s="8">
        <v>2.8370000000000002</v>
      </c>
      <c r="H186" s="8">
        <v>2590.8071906943956</v>
      </c>
    </row>
    <row r="187" spans="1:8" x14ac:dyDescent="0.25">
      <c r="A187" s="4">
        <v>70</v>
      </c>
      <c r="B187" s="4" t="s">
        <v>8</v>
      </c>
      <c r="C187" s="4" t="s">
        <v>29</v>
      </c>
      <c r="D187" s="5">
        <v>41926</v>
      </c>
      <c r="E187" s="4">
        <v>26</v>
      </c>
      <c r="F187" s="7">
        <v>460989</v>
      </c>
      <c r="G187" s="8">
        <v>3.1440000000000001</v>
      </c>
      <c r="H187" s="8">
        <v>1466.25</v>
      </c>
    </row>
    <row r="188" spans="1:8" x14ac:dyDescent="0.25">
      <c r="A188" s="4">
        <v>95</v>
      </c>
      <c r="B188" s="4" t="s">
        <v>17</v>
      </c>
      <c r="C188" s="4" t="s">
        <v>30</v>
      </c>
      <c r="D188" s="5">
        <v>41000</v>
      </c>
      <c r="E188" s="4">
        <v>952</v>
      </c>
      <c r="F188" s="7">
        <v>550992</v>
      </c>
      <c r="G188" s="8">
        <v>3.1789999999999998</v>
      </c>
      <c r="H188" s="8">
        <v>1733.2242843661529</v>
      </c>
    </row>
    <row r="189" spans="1:8" x14ac:dyDescent="0.25">
      <c r="A189" s="4">
        <v>244</v>
      </c>
      <c r="B189" s="4" t="s">
        <v>10</v>
      </c>
      <c r="C189" s="4" t="s">
        <v>30</v>
      </c>
      <c r="D189" s="5">
        <v>41026</v>
      </c>
      <c r="E189" s="4">
        <v>926</v>
      </c>
      <c r="F189" s="7">
        <v>721342</v>
      </c>
      <c r="G189" s="8">
        <v>2.9390000000000001</v>
      </c>
      <c r="H189" s="8">
        <v>2454.3790404899623</v>
      </c>
    </row>
    <row r="190" spans="1:8" x14ac:dyDescent="0.25">
      <c r="A190" s="4">
        <v>247</v>
      </c>
      <c r="B190" s="4" t="s">
        <v>14</v>
      </c>
      <c r="C190" s="4" t="s">
        <v>30</v>
      </c>
      <c r="D190" s="5">
        <v>41037</v>
      </c>
      <c r="E190" s="4">
        <v>915</v>
      </c>
      <c r="F190" s="7">
        <v>947864</v>
      </c>
      <c r="G190" s="8">
        <v>3.206</v>
      </c>
      <c r="H190" s="8">
        <v>2956.5315034310665</v>
      </c>
    </row>
    <row r="191" spans="1:8" x14ac:dyDescent="0.25">
      <c r="A191" s="4">
        <v>93</v>
      </c>
      <c r="B191" s="4" t="s">
        <v>13</v>
      </c>
      <c r="C191" s="4" t="s">
        <v>30</v>
      </c>
      <c r="D191" s="5">
        <v>41065</v>
      </c>
      <c r="E191" s="4">
        <v>887</v>
      </c>
      <c r="F191" s="7">
        <v>826223</v>
      </c>
      <c r="G191" s="8">
        <v>3.633</v>
      </c>
      <c r="H191" s="8">
        <v>2274.2169006330855</v>
      </c>
    </row>
    <row r="192" spans="1:8" x14ac:dyDescent="0.25">
      <c r="A192" s="4">
        <v>130</v>
      </c>
      <c r="B192" s="4" t="s">
        <v>8</v>
      </c>
      <c r="C192" s="4" t="s">
        <v>30</v>
      </c>
      <c r="D192" s="5">
        <v>41210</v>
      </c>
      <c r="E192" s="4">
        <v>742</v>
      </c>
      <c r="F192" s="7">
        <v>651786</v>
      </c>
      <c r="G192" s="8">
        <v>3.49</v>
      </c>
      <c r="H192" s="8">
        <v>1867.5816618911174</v>
      </c>
    </row>
    <row r="193" spans="1:8" x14ac:dyDescent="0.25">
      <c r="A193" s="4">
        <v>126</v>
      </c>
      <c r="B193" s="4" t="s">
        <v>19</v>
      </c>
      <c r="C193" s="4" t="s">
        <v>30</v>
      </c>
      <c r="D193" s="5">
        <v>41242</v>
      </c>
      <c r="E193" s="4">
        <v>710</v>
      </c>
      <c r="F193" s="7">
        <v>15203</v>
      </c>
      <c r="G193" s="8">
        <v>3.2149999999999999</v>
      </c>
      <c r="H193" s="8">
        <v>709.31570762052877</v>
      </c>
    </row>
    <row r="194" spans="1:8" x14ac:dyDescent="0.25">
      <c r="A194" s="4">
        <v>266</v>
      </c>
      <c r="B194" s="4" t="s">
        <v>19</v>
      </c>
      <c r="C194" s="4" t="s">
        <v>30</v>
      </c>
      <c r="D194" s="5">
        <v>41276</v>
      </c>
      <c r="E194" s="4">
        <v>676</v>
      </c>
      <c r="F194" s="7">
        <v>180299</v>
      </c>
      <c r="G194" s="8">
        <v>2.9089999999999998</v>
      </c>
      <c r="H194" s="8">
        <v>619.79718116191134</v>
      </c>
    </row>
    <row r="195" spans="1:8" x14ac:dyDescent="0.25">
      <c r="A195" s="4">
        <v>190</v>
      </c>
      <c r="B195" s="4" t="s">
        <v>8</v>
      </c>
      <c r="C195" s="4" t="s">
        <v>30</v>
      </c>
      <c r="D195" s="5">
        <v>41305</v>
      </c>
      <c r="E195" s="4">
        <v>647</v>
      </c>
      <c r="F195" s="7">
        <v>346893</v>
      </c>
      <c r="G195" s="8">
        <v>3.6520000000000001</v>
      </c>
      <c r="H195" s="8">
        <v>949.87130339539976</v>
      </c>
    </row>
    <row r="196" spans="1:8" x14ac:dyDescent="0.25">
      <c r="A196" s="4">
        <v>235</v>
      </c>
      <c r="B196" s="4" t="s">
        <v>17</v>
      </c>
      <c r="C196" s="4" t="s">
        <v>30</v>
      </c>
      <c r="D196" s="5">
        <v>41347</v>
      </c>
      <c r="E196" s="4">
        <v>605</v>
      </c>
      <c r="F196" s="7">
        <v>469747</v>
      </c>
      <c r="G196" s="8">
        <v>3.512</v>
      </c>
      <c r="H196" s="8">
        <v>1337.5484054669703</v>
      </c>
    </row>
    <row r="197" spans="1:8" x14ac:dyDescent="0.25">
      <c r="A197" s="4">
        <v>139</v>
      </c>
      <c r="B197" s="4" t="s">
        <v>16</v>
      </c>
      <c r="C197" s="4" t="s">
        <v>30</v>
      </c>
      <c r="D197" s="5">
        <v>41377</v>
      </c>
      <c r="E197" s="4">
        <v>575</v>
      </c>
      <c r="F197" s="7">
        <v>722403</v>
      </c>
      <c r="G197" s="8">
        <v>3.2250000000000001</v>
      </c>
      <c r="H197" s="8">
        <v>2240.0093023255813</v>
      </c>
    </row>
    <row r="198" spans="1:8" x14ac:dyDescent="0.25">
      <c r="A198" s="4">
        <v>183</v>
      </c>
      <c r="B198" s="4" t="s">
        <v>13</v>
      </c>
      <c r="C198" s="4" t="s">
        <v>30</v>
      </c>
      <c r="D198" s="5">
        <v>41694</v>
      </c>
      <c r="E198" s="4">
        <v>258</v>
      </c>
      <c r="F198" s="7">
        <v>12560</v>
      </c>
      <c r="G198" s="8">
        <v>2.726</v>
      </c>
      <c r="H198" s="8">
        <v>691.1225238444606</v>
      </c>
    </row>
    <row r="199" spans="1:8" x14ac:dyDescent="0.25">
      <c r="A199" s="4">
        <v>141</v>
      </c>
      <c r="B199" s="4" t="s">
        <v>15</v>
      </c>
      <c r="C199" s="4" t="s">
        <v>30</v>
      </c>
      <c r="D199" s="5">
        <v>41920</v>
      </c>
      <c r="E199" s="4">
        <v>32</v>
      </c>
      <c r="F199" s="7">
        <v>753880</v>
      </c>
      <c r="G199" s="8">
        <v>2.9649999999999999</v>
      </c>
      <c r="H199" s="8">
        <v>2542.5969645868468</v>
      </c>
    </row>
    <row r="200" spans="1:8" x14ac:dyDescent="0.25">
      <c r="A200" s="4">
        <v>109</v>
      </c>
      <c r="B200" s="4" t="s">
        <v>16</v>
      </c>
      <c r="C200" s="4" t="s">
        <v>30</v>
      </c>
      <c r="D200" s="5">
        <v>41938</v>
      </c>
      <c r="E200" s="4">
        <v>14</v>
      </c>
      <c r="F200" s="7">
        <v>951078</v>
      </c>
      <c r="G200" s="8">
        <v>3.4590000000000001</v>
      </c>
      <c r="H200" s="8">
        <v>2749.5750216825672</v>
      </c>
    </row>
    <row r="201" spans="1:8" x14ac:dyDescent="0.25">
      <c r="A201" s="4">
        <v>226</v>
      </c>
      <c r="B201" s="4" t="s">
        <v>19</v>
      </c>
      <c r="C201" s="4" t="s">
        <v>31</v>
      </c>
      <c r="D201" s="5">
        <v>40997</v>
      </c>
      <c r="E201" s="4">
        <v>955</v>
      </c>
      <c r="F201" s="7">
        <v>393152</v>
      </c>
      <c r="G201" s="8">
        <v>3.524</v>
      </c>
      <c r="H201" s="8">
        <v>1115.6413166855846</v>
      </c>
    </row>
    <row r="202" spans="1:8" x14ac:dyDescent="0.25">
      <c r="A202" s="4">
        <v>229</v>
      </c>
      <c r="B202" s="4" t="s">
        <v>16</v>
      </c>
      <c r="C202" s="4" t="s">
        <v>31</v>
      </c>
      <c r="D202" s="5">
        <v>41003</v>
      </c>
      <c r="E202" s="4">
        <v>949</v>
      </c>
      <c r="F202" s="7">
        <v>338055</v>
      </c>
      <c r="G202" s="8">
        <v>3.1669999999999998</v>
      </c>
      <c r="H202" s="8">
        <v>1067.4297442374489</v>
      </c>
    </row>
    <row r="203" spans="1:8" x14ac:dyDescent="0.25">
      <c r="A203" s="4">
        <v>254</v>
      </c>
      <c r="B203" s="4" t="s">
        <v>10</v>
      </c>
      <c r="C203" s="4" t="s">
        <v>31</v>
      </c>
      <c r="D203" s="5">
        <v>41022</v>
      </c>
      <c r="E203" s="4">
        <v>930</v>
      </c>
      <c r="F203" s="7">
        <v>263017</v>
      </c>
      <c r="G203" s="8">
        <v>3.3780000000000001</v>
      </c>
      <c r="H203" s="8">
        <v>778.6175251628182</v>
      </c>
    </row>
    <row r="204" spans="1:8" x14ac:dyDescent="0.25">
      <c r="A204" s="4">
        <v>79</v>
      </c>
      <c r="B204" s="4" t="s">
        <v>16</v>
      </c>
      <c r="C204" s="4" t="s">
        <v>31</v>
      </c>
      <c r="D204" s="5">
        <v>41054</v>
      </c>
      <c r="E204" s="4">
        <v>898</v>
      </c>
      <c r="F204" s="7">
        <v>158163</v>
      </c>
      <c r="G204" s="8">
        <v>3.2650000000000001</v>
      </c>
      <c r="H204" s="8">
        <v>484.41960183767225</v>
      </c>
    </row>
    <row r="205" spans="1:8" x14ac:dyDescent="0.25">
      <c r="A205" s="4">
        <v>60</v>
      </c>
      <c r="B205" s="4" t="s">
        <v>8</v>
      </c>
      <c r="C205" s="4" t="s">
        <v>31</v>
      </c>
      <c r="D205" s="5">
        <v>41064</v>
      </c>
      <c r="E205" s="4">
        <v>888</v>
      </c>
      <c r="F205" s="7">
        <v>665051</v>
      </c>
      <c r="G205" s="8">
        <v>3.319</v>
      </c>
      <c r="H205" s="8">
        <v>2003.7692075926484</v>
      </c>
    </row>
    <row r="206" spans="1:8" x14ac:dyDescent="0.25">
      <c r="A206" s="4">
        <v>196</v>
      </c>
      <c r="B206" s="4" t="s">
        <v>19</v>
      </c>
      <c r="C206" s="4" t="s">
        <v>31</v>
      </c>
      <c r="D206" s="5">
        <v>41185</v>
      </c>
      <c r="E206" s="4">
        <v>767</v>
      </c>
      <c r="F206" s="7">
        <v>718365</v>
      </c>
      <c r="G206" s="8">
        <v>2.95</v>
      </c>
      <c r="H206" s="8">
        <v>2435.1355932203387</v>
      </c>
    </row>
    <row r="207" spans="1:8" x14ac:dyDescent="0.25">
      <c r="A207" s="4">
        <v>80</v>
      </c>
      <c r="B207" s="4" t="s">
        <v>8</v>
      </c>
      <c r="C207" s="4" t="s">
        <v>31</v>
      </c>
      <c r="D207" s="5">
        <v>41195</v>
      </c>
      <c r="E207" s="4">
        <v>757</v>
      </c>
      <c r="F207" s="7">
        <v>676612</v>
      </c>
      <c r="G207" s="8">
        <v>2.76</v>
      </c>
      <c r="H207" s="8">
        <v>2451.4927536231885</v>
      </c>
    </row>
    <row r="208" spans="1:8" x14ac:dyDescent="0.25">
      <c r="A208" s="4">
        <v>74</v>
      </c>
      <c r="B208" s="4" t="s">
        <v>10</v>
      </c>
      <c r="C208" s="4" t="s">
        <v>31</v>
      </c>
      <c r="D208" s="5">
        <v>41243</v>
      </c>
      <c r="E208" s="4">
        <v>709</v>
      </c>
      <c r="F208" s="7">
        <v>378763</v>
      </c>
      <c r="G208" s="8">
        <v>2.7549999999999999</v>
      </c>
      <c r="H208" s="8">
        <v>1374.8203266787659</v>
      </c>
    </row>
    <row r="209" spans="1:8" x14ac:dyDescent="0.25">
      <c r="A209" s="4">
        <v>230</v>
      </c>
      <c r="B209" s="4" t="s">
        <v>8</v>
      </c>
      <c r="C209" s="4" t="s">
        <v>31</v>
      </c>
      <c r="D209" s="5">
        <v>41318</v>
      </c>
      <c r="E209" s="4">
        <v>634</v>
      </c>
      <c r="F209" s="7">
        <v>941337</v>
      </c>
      <c r="G209" s="8">
        <v>3.351</v>
      </c>
      <c r="H209" s="8">
        <v>2809.1226499552372</v>
      </c>
    </row>
    <row r="210" spans="1:8" x14ac:dyDescent="0.25">
      <c r="A210" s="4">
        <v>158</v>
      </c>
      <c r="B210" s="4" t="s">
        <v>12</v>
      </c>
      <c r="C210" s="4" t="s">
        <v>31</v>
      </c>
      <c r="D210" s="5">
        <v>41321</v>
      </c>
      <c r="E210" s="4">
        <v>631</v>
      </c>
      <c r="F210" s="7">
        <v>475383</v>
      </c>
      <c r="G210" s="8">
        <v>2.7789999999999999</v>
      </c>
      <c r="H210" s="8">
        <v>1710.6261245052178</v>
      </c>
    </row>
    <row r="211" spans="1:8" x14ac:dyDescent="0.25">
      <c r="A211" s="4">
        <v>108</v>
      </c>
      <c r="B211" s="4" t="s">
        <v>12</v>
      </c>
      <c r="C211" s="4" t="s">
        <v>31</v>
      </c>
      <c r="D211" s="5">
        <v>41324</v>
      </c>
      <c r="E211" s="4">
        <v>628</v>
      </c>
      <c r="F211" s="7">
        <v>126154</v>
      </c>
      <c r="G211" s="8">
        <v>3.629</v>
      </c>
      <c r="H211" s="8">
        <v>347.627445577294</v>
      </c>
    </row>
    <row r="212" spans="1:8" x14ac:dyDescent="0.25">
      <c r="A212" s="4">
        <v>129</v>
      </c>
      <c r="B212" s="4" t="s">
        <v>16</v>
      </c>
      <c r="C212" s="4" t="s">
        <v>31</v>
      </c>
      <c r="D212" s="5">
        <v>41330</v>
      </c>
      <c r="E212" s="4">
        <v>622</v>
      </c>
      <c r="F212" s="7">
        <v>433496</v>
      </c>
      <c r="G212" s="8">
        <v>3.2810000000000001</v>
      </c>
      <c r="H212" s="8">
        <v>1321.2313319110026</v>
      </c>
    </row>
    <row r="213" spans="1:8" x14ac:dyDescent="0.25">
      <c r="A213" s="4">
        <v>215</v>
      </c>
      <c r="B213" s="4" t="s">
        <v>17</v>
      </c>
      <c r="C213" s="4" t="s">
        <v>31</v>
      </c>
      <c r="D213" s="5">
        <v>41336</v>
      </c>
      <c r="E213" s="4">
        <v>616</v>
      </c>
      <c r="F213" s="7">
        <v>579566</v>
      </c>
      <c r="G213" s="8">
        <v>2.7149999999999999</v>
      </c>
      <c r="H213" s="8">
        <v>2134.681399631676</v>
      </c>
    </row>
    <row r="214" spans="1:8" x14ac:dyDescent="0.25">
      <c r="A214" s="4">
        <v>195</v>
      </c>
      <c r="B214" s="4" t="s">
        <v>17</v>
      </c>
      <c r="C214" s="4" t="s">
        <v>31</v>
      </c>
      <c r="D214" s="5">
        <v>41445</v>
      </c>
      <c r="E214" s="4">
        <v>507</v>
      </c>
      <c r="F214" s="7">
        <v>300381</v>
      </c>
      <c r="G214" s="8">
        <v>3.05</v>
      </c>
      <c r="H214" s="8">
        <v>984.85573770491817</v>
      </c>
    </row>
    <row r="215" spans="1:8" x14ac:dyDescent="0.25">
      <c r="A215" s="4">
        <v>227</v>
      </c>
      <c r="B215" s="4" t="s">
        <v>14</v>
      </c>
      <c r="C215" s="4" t="s">
        <v>31</v>
      </c>
      <c r="D215" s="5">
        <v>41449</v>
      </c>
      <c r="E215" s="4">
        <v>503</v>
      </c>
      <c r="F215" s="7">
        <v>908771</v>
      </c>
      <c r="G215" s="8">
        <v>3.2690000000000001</v>
      </c>
      <c r="H215" s="8">
        <v>2779.9663505659223</v>
      </c>
    </row>
    <row r="216" spans="1:8" x14ac:dyDescent="0.25">
      <c r="A216" s="4">
        <v>239</v>
      </c>
      <c r="B216" s="4" t="s">
        <v>16</v>
      </c>
      <c r="C216" s="4" t="s">
        <v>31</v>
      </c>
      <c r="D216" s="5">
        <v>41451</v>
      </c>
      <c r="E216" s="4">
        <v>501</v>
      </c>
      <c r="F216" s="7">
        <v>512266</v>
      </c>
      <c r="G216" s="8">
        <v>2.875</v>
      </c>
      <c r="H216" s="8">
        <v>1781.7947826086956</v>
      </c>
    </row>
    <row r="217" spans="1:8" x14ac:dyDescent="0.25">
      <c r="A217" s="4">
        <v>198</v>
      </c>
      <c r="B217" s="4" t="s">
        <v>12</v>
      </c>
      <c r="C217" s="4" t="s">
        <v>31</v>
      </c>
      <c r="D217" s="5">
        <v>41486</v>
      </c>
      <c r="E217" s="4">
        <v>466</v>
      </c>
      <c r="F217" s="7">
        <v>57155</v>
      </c>
      <c r="G217" s="8">
        <v>3.14</v>
      </c>
      <c r="H217" s="8">
        <v>2730.3343949044583</v>
      </c>
    </row>
    <row r="218" spans="1:8" x14ac:dyDescent="0.25">
      <c r="A218" s="4">
        <v>63</v>
      </c>
      <c r="B218" s="4" t="s">
        <v>13</v>
      </c>
      <c r="C218" s="4" t="s">
        <v>31</v>
      </c>
      <c r="D218" s="5">
        <v>41498</v>
      </c>
      <c r="E218" s="4">
        <v>454</v>
      </c>
      <c r="F218" s="7">
        <v>725048</v>
      </c>
      <c r="G218" s="8">
        <v>2.7730000000000001</v>
      </c>
      <c r="H218" s="8">
        <v>2614.6700324558242</v>
      </c>
    </row>
    <row r="219" spans="1:8" x14ac:dyDescent="0.25">
      <c r="A219" s="4">
        <v>192</v>
      </c>
      <c r="B219" s="4" t="s">
        <v>11</v>
      </c>
      <c r="C219" s="4" t="s">
        <v>31</v>
      </c>
      <c r="D219" s="5">
        <v>41539</v>
      </c>
      <c r="E219" s="4">
        <v>413</v>
      </c>
      <c r="F219" s="7">
        <v>184858</v>
      </c>
      <c r="G219" s="8">
        <v>3.2669999999999999</v>
      </c>
      <c r="H219" s="8">
        <v>565.83409856137132</v>
      </c>
    </row>
    <row r="220" spans="1:8" x14ac:dyDescent="0.25">
      <c r="A220" s="4">
        <v>47</v>
      </c>
      <c r="B220" s="4" t="s">
        <v>14</v>
      </c>
      <c r="C220" s="4" t="s">
        <v>31</v>
      </c>
      <c r="D220" s="5">
        <v>41652</v>
      </c>
      <c r="E220" s="4">
        <v>300</v>
      </c>
      <c r="F220" s="7">
        <v>323627</v>
      </c>
      <c r="G220" s="8">
        <v>3.3969999999999998</v>
      </c>
      <c r="H220" s="8">
        <v>952.68472181336472</v>
      </c>
    </row>
    <row r="221" spans="1:8" x14ac:dyDescent="0.25">
      <c r="A221" s="4">
        <v>159</v>
      </c>
      <c r="B221" s="4" t="s">
        <v>16</v>
      </c>
      <c r="C221" s="4" t="s">
        <v>31</v>
      </c>
      <c r="D221" s="5">
        <v>41662</v>
      </c>
      <c r="E221" s="4">
        <v>290</v>
      </c>
      <c r="F221" s="7">
        <v>782928</v>
      </c>
      <c r="G221" s="8">
        <v>2.9409999999999998</v>
      </c>
      <c r="H221" s="8">
        <v>2662.1149268956137</v>
      </c>
    </row>
    <row r="222" spans="1:8" x14ac:dyDescent="0.25">
      <c r="A222" s="4">
        <v>260</v>
      </c>
      <c r="B222" s="4" t="s">
        <v>8</v>
      </c>
      <c r="C222" s="4" t="s">
        <v>31</v>
      </c>
      <c r="D222" s="5">
        <v>41686</v>
      </c>
      <c r="E222" s="4">
        <v>266</v>
      </c>
      <c r="F222" s="7">
        <v>437631</v>
      </c>
      <c r="G222" s="8">
        <v>3.2290000000000001</v>
      </c>
      <c r="H222" s="8">
        <v>1355.3143388045835</v>
      </c>
    </row>
    <row r="223" spans="1:8" x14ac:dyDescent="0.25">
      <c r="A223" s="4">
        <v>251</v>
      </c>
      <c r="B223" s="4" t="s">
        <v>15</v>
      </c>
      <c r="C223" s="4" t="s">
        <v>31</v>
      </c>
      <c r="D223" s="5">
        <v>41717</v>
      </c>
      <c r="E223" s="4">
        <v>235</v>
      </c>
      <c r="F223" s="7">
        <v>181893</v>
      </c>
      <c r="G223" s="8">
        <v>2.758</v>
      </c>
      <c r="H223" s="8">
        <v>659.5105148658447</v>
      </c>
    </row>
    <row r="224" spans="1:8" x14ac:dyDescent="0.25">
      <c r="A224" s="4">
        <v>110</v>
      </c>
      <c r="B224" s="4" t="s">
        <v>8</v>
      </c>
      <c r="C224" s="4" t="s">
        <v>31</v>
      </c>
      <c r="D224" s="5">
        <v>41725</v>
      </c>
      <c r="E224" s="4">
        <v>227</v>
      </c>
      <c r="F224" s="7">
        <v>29713</v>
      </c>
      <c r="G224" s="8">
        <v>2.9780000000000002</v>
      </c>
      <c r="H224" s="8">
        <v>1496.6252518468771</v>
      </c>
    </row>
    <row r="225" spans="1:8" x14ac:dyDescent="0.25">
      <c r="A225" s="4">
        <v>136</v>
      </c>
      <c r="B225" s="4" t="s">
        <v>19</v>
      </c>
      <c r="C225" s="4" t="s">
        <v>31</v>
      </c>
      <c r="D225" s="5">
        <v>41760</v>
      </c>
      <c r="E225" s="4">
        <v>192</v>
      </c>
      <c r="F225" s="7">
        <v>116060</v>
      </c>
      <c r="G225" s="8">
        <v>3.157</v>
      </c>
      <c r="H225" s="8">
        <v>367.62749445676275</v>
      </c>
    </row>
    <row r="226" spans="1:8" x14ac:dyDescent="0.25">
      <c r="A226" s="4">
        <v>268</v>
      </c>
      <c r="B226" s="4" t="s">
        <v>12</v>
      </c>
      <c r="C226" s="4" t="s">
        <v>31</v>
      </c>
      <c r="D226" s="5">
        <v>41820</v>
      </c>
      <c r="E226" s="4">
        <v>132</v>
      </c>
      <c r="F226" s="7">
        <v>672268</v>
      </c>
      <c r="G226" s="8">
        <v>3.6080000000000001</v>
      </c>
      <c r="H226" s="8">
        <v>1863.270509977827</v>
      </c>
    </row>
    <row r="227" spans="1:8" x14ac:dyDescent="0.25">
      <c r="A227" s="4">
        <v>213</v>
      </c>
      <c r="B227" s="4" t="s">
        <v>13</v>
      </c>
      <c r="C227" s="4" t="s">
        <v>31</v>
      </c>
      <c r="D227" s="5">
        <v>41840</v>
      </c>
      <c r="E227" s="4">
        <v>112</v>
      </c>
      <c r="F227" s="7">
        <v>166635</v>
      </c>
      <c r="G227" s="8">
        <v>2.859</v>
      </c>
      <c r="H227" s="8">
        <v>582.84365162644281</v>
      </c>
    </row>
    <row r="228" spans="1:8" x14ac:dyDescent="0.25">
      <c r="A228" s="4">
        <v>181</v>
      </c>
      <c r="B228" s="4" t="s">
        <v>15</v>
      </c>
      <c r="C228" s="4" t="s">
        <v>31</v>
      </c>
      <c r="D228" s="5">
        <v>41873</v>
      </c>
      <c r="E228" s="4">
        <v>79</v>
      </c>
      <c r="F228" s="7">
        <v>717896</v>
      </c>
      <c r="G228" s="8">
        <v>2.7829999999999999</v>
      </c>
      <c r="H228" s="8">
        <v>2579.5759971254042</v>
      </c>
    </row>
    <row r="229" spans="1:8" x14ac:dyDescent="0.25">
      <c r="A229" s="4">
        <v>112</v>
      </c>
      <c r="B229" s="4" t="s">
        <v>11</v>
      </c>
      <c r="C229" s="4" t="s">
        <v>31</v>
      </c>
      <c r="D229" s="5">
        <v>41879</v>
      </c>
      <c r="E229" s="4">
        <v>73</v>
      </c>
      <c r="F229" s="7">
        <v>490845</v>
      </c>
      <c r="G229" s="8">
        <v>3.2160000000000002</v>
      </c>
      <c r="H229" s="8">
        <v>1526.2593283582089</v>
      </c>
    </row>
    <row r="230" spans="1:8" x14ac:dyDescent="0.25">
      <c r="A230" s="4">
        <v>88</v>
      </c>
      <c r="B230" s="4" t="s">
        <v>12</v>
      </c>
      <c r="C230" s="4" t="s">
        <v>31</v>
      </c>
      <c r="D230" s="5">
        <v>41917</v>
      </c>
      <c r="E230" s="4">
        <v>35</v>
      </c>
      <c r="F230" s="7">
        <v>257217</v>
      </c>
      <c r="G230" s="8">
        <v>3.27</v>
      </c>
      <c r="H230" s="8">
        <v>786.59633027522943</v>
      </c>
    </row>
    <row r="231" spans="1:8" x14ac:dyDescent="0.25">
      <c r="A231" s="4">
        <v>269</v>
      </c>
      <c r="B231" s="4" t="s">
        <v>16</v>
      </c>
      <c r="C231" s="4" t="s">
        <v>31</v>
      </c>
      <c r="D231" s="5">
        <v>41944</v>
      </c>
      <c r="E231" s="4">
        <v>8</v>
      </c>
      <c r="F231" s="7">
        <v>707432</v>
      </c>
      <c r="G231" s="8">
        <v>3.669</v>
      </c>
      <c r="H231" s="8">
        <v>1928.133006268738</v>
      </c>
    </row>
  </sheetData>
  <mergeCells count="3">
    <mergeCell ref="J3:K3"/>
    <mergeCell ref="J7:K7"/>
    <mergeCell ref="J11:K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8</vt:i4>
      </vt:variant>
    </vt:vector>
  </HeadingPairs>
  <TitlesOfParts>
    <vt:vector size="9" baseType="lpstr">
      <vt:lpstr>Funciones .conjunto</vt:lpstr>
      <vt:lpstr>Cant.</vt:lpstr>
      <vt:lpstr>Destino</vt:lpstr>
      <vt:lpstr>Empresa</vt:lpstr>
      <vt:lpstr>Fecha</vt:lpstr>
      <vt:lpstr>Flete___Km</vt:lpstr>
      <vt:lpstr>Importe__S_.</vt:lpstr>
      <vt:lpstr>Km_recorrido</vt:lpstr>
      <vt:lpstr>Nº_Doc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2017-10-10T16:31:52Z</dcterms:created>
  <dcterms:modified xsi:type="dcterms:W3CDTF">2017-10-12T18:29:39Z</dcterms:modified>
</cp:coreProperties>
</file>